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АГЕРЬ 2024\документы к лагерю\"/>
    </mc:Choice>
  </mc:AlternateContent>
  <xr:revisionPtr revIDLastSave="0" documentId="13_ncr:1_{05E68D07-44BE-4DAE-829F-0CA873DED77B}" xr6:coauthVersionLast="47" xr6:coauthVersionMax="47" xr10:uidLastSave="{00000000-0000-0000-0000-000000000000}"/>
  <bookViews>
    <workbookView xWindow="-108" yWindow="-108" windowWidth="23256" windowHeight="13896" tabRatio="811" activeTab="1" xr2:uid="{00000000-000D-0000-FFFF-FFFF00000000}"/>
  </bookViews>
  <sheets>
    <sheet name="лагерь 1-4" sheetId="10" r:id="rId1"/>
    <sheet name="лагерь 5-11" sheetId="11" r:id="rId2"/>
    <sheet name="ПРОДУКТЫ для школы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6" i="11" l="1"/>
  <c r="L366" i="11"/>
  <c r="K366" i="11"/>
  <c r="J366" i="11"/>
  <c r="I366" i="11"/>
  <c r="H366" i="11"/>
  <c r="G366" i="11"/>
  <c r="F366" i="11"/>
  <c r="E366" i="11"/>
  <c r="D366" i="11"/>
  <c r="M357" i="11"/>
  <c r="M367" i="11" s="1"/>
  <c r="L357" i="11"/>
  <c r="L367" i="11" s="1"/>
  <c r="K357" i="11"/>
  <c r="K367" i="11" s="1"/>
  <c r="J357" i="11"/>
  <c r="J367" i="11" s="1"/>
  <c r="I357" i="11"/>
  <c r="H357" i="11"/>
  <c r="H367" i="11" s="1"/>
  <c r="G357" i="11"/>
  <c r="G367" i="11" s="1"/>
  <c r="F357" i="11"/>
  <c r="F367" i="11" s="1"/>
  <c r="E357" i="11"/>
  <c r="E367" i="11" s="1"/>
  <c r="D357" i="11"/>
  <c r="D367" i="11" s="1"/>
  <c r="M345" i="11"/>
  <c r="L345" i="11"/>
  <c r="K345" i="11"/>
  <c r="J345" i="11"/>
  <c r="I345" i="11"/>
  <c r="H345" i="11"/>
  <c r="G345" i="11"/>
  <c r="F345" i="11"/>
  <c r="E345" i="11"/>
  <c r="D345" i="11"/>
  <c r="M336" i="11"/>
  <c r="L336" i="11"/>
  <c r="L346" i="11" s="1"/>
  <c r="K336" i="11"/>
  <c r="K346" i="11" s="1"/>
  <c r="J336" i="11"/>
  <c r="J346" i="11" s="1"/>
  <c r="I336" i="11"/>
  <c r="I346" i="11" s="1"/>
  <c r="H336" i="11"/>
  <c r="H346" i="11" s="1"/>
  <c r="G336" i="11"/>
  <c r="G346" i="11" s="1"/>
  <c r="F336" i="11"/>
  <c r="F346" i="11" s="1"/>
  <c r="E336" i="11"/>
  <c r="D336" i="11"/>
  <c r="D346" i="11" s="1"/>
  <c r="M325" i="11"/>
  <c r="L325" i="11"/>
  <c r="K325" i="11"/>
  <c r="J325" i="11"/>
  <c r="I325" i="11"/>
  <c r="H325" i="11"/>
  <c r="G325" i="11"/>
  <c r="F325" i="11"/>
  <c r="E325" i="11"/>
  <c r="D325" i="11"/>
  <c r="M315" i="11"/>
  <c r="M326" i="11" s="1"/>
  <c r="L315" i="11"/>
  <c r="L326" i="11" s="1"/>
  <c r="K315" i="11"/>
  <c r="K326" i="11" s="1"/>
  <c r="J315" i="11"/>
  <c r="J326" i="11" s="1"/>
  <c r="I315" i="11"/>
  <c r="H315" i="11"/>
  <c r="H326" i="11" s="1"/>
  <c r="G315" i="11"/>
  <c r="G326" i="11" s="1"/>
  <c r="F315" i="11"/>
  <c r="F326" i="11" s="1"/>
  <c r="E315" i="11"/>
  <c r="E326" i="11" s="1"/>
  <c r="D315" i="11"/>
  <c r="D326" i="11" s="1"/>
  <c r="M305" i="11"/>
  <c r="L305" i="11"/>
  <c r="K305" i="11"/>
  <c r="J305" i="11"/>
  <c r="I305" i="11"/>
  <c r="H305" i="11"/>
  <c r="G305" i="11"/>
  <c r="F305" i="11"/>
  <c r="E305" i="11"/>
  <c r="D305" i="11"/>
  <c r="M295" i="11"/>
  <c r="L295" i="11"/>
  <c r="L306" i="11" s="1"/>
  <c r="K295" i="11"/>
  <c r="K306" i="11" s="1"/>
  <c r="J295" i="11"/>
  <c r="J306" i="11" s="1"/>
  <c r="I295" i="11"/>
  <c r="I306" i="11" s="1"/>
  <c r="H295" i="11"/>
  <c r="H306" i="11" s="1"/>
  <c r="G295" i="11"/>
  <c r="G306" i="11" s="1"/>
  <c r="F295" i="11"/>
  <c r="F306" i="11" s="1"/>
  <c r="E295" i="11"/>
  <c r="D295" i="11"/>
  <c r="D306" i="11" s="1"/>
  <c r="M285" i="11"/>
  <c r="L285" i="11"/>
  <c r="K285" i="11"/>
  <c r="J285" i="11"/>
  <c r="I285" i="11"/>
  <c r="H285" i="11"/>
  <c r="G285" i="11"/>
  <c r="F285" i="11"/>
  <c r="E285" i="11"/>
  <c r="D285" i="11"/>
  <c r="M275" i="11"/>
  <c r="M286" i="11" s="1"/>
  <c r="L275" i="11"/>
  <c r="L286" i="11" s="1"/>
  <c r="K275" i="11"/>
  <c r="K286" i="11" s="1"/>
  <c r="J275" i="11"/>
  <c r="J286" i="11" s="1"/>
  <c r="I275" i="11"/>
  <c r="H275" i="11"/>
  <c r="H286" i="11" s="1"/>
  <c r="G275" i="11"/>
  <c r="G286" i="11" s="1"/>
  <c r="F275" i="11"/>
  <c r="F286" i="11" s="1"/>
  <c r="E275" i="11"/>
  <c r="E286" i="11" s="1"/>
  <c r="D275" i="11"/>
  <c r="D286" i="11" s="1"/>
  <c r="M263" i="11"/>
  <c r="L263" i="11"/>
  <c r="K263" i="11"/>
  <c r="J263" i="11"/>
  <c r="I263" i="11"/>
  <c r="H263" i="11"/>
  <c r="G263" i="11"/>
  <c r="F263" i="11"/>
  <c r="E263" i="11"/>
  <c r="D263" i="11"/>
  <c r="M254" i="11"/>
  <c r="L254" i="11"/>
  <c r="L264" i="11" s="1"/>
  <c r="K254" i="11"/>
  <c r="K264" i="11" s="1"/>
  <c r="J254" i="11"/>
  <c r="J264" i="11" s="1"/>
  <c r="I254" i="11"/>
  <c r="I264" i="11" s="1"/>
  <c r="H254" i="11"/>
  <c r="H264" i="11" s="1"/>
  <c r="G254" i="11"/>
  <c r="G264" i="11" s="1"/>
  <c r="F254" i="11"/>
  <c r="F264" i="11" s="1"/>
  <c r="E254" i="11"/>
  <c r="D254" i="11"/>
  <c r="D264" i="11" s="1"/>
  <c r="M243" i="11"/>
  <c r="L243" i="11"/>
  <c r="K243" i="11"/>
  <c r="J243" i="11"/>
  <c r="I243" i="11"/>
  <c r="H243" i="11"/>
  <c r="G243" i="11"/>
  <c r="F243" i="11"/>
  <c r="E243" i="11"/>
  <c r="D243" i="11"/>
  <c r="M234" i="11"/>
  <c r="M244" i="11" s="1"/>
  <c r="L234" i="11"/>
  <c r="L244" i="11" s="1"/>
  <c r="K234" i="11"/>
  <c r="K244" i="11" s="1"/>
  <c r="J234" i="11"/>
  <c r="J244" i="11" s="1"/>
  <c r="I234" i="11"/>
  <c r="H234" i="11"/>
  <c r="H244" i="11" s="1"/>
  <c r="G234" i="11"/>
  <c r="G244" i="11" s="1"/>
  <c r="F234" i="11"/>
  <c r="F244" i="11" s="1"/>
  <c r="E234" i="11"/>
  <c r="E244" i="11" s="1"/>
  <c r="D234" i="11"/>
  <c r="D244" i="11" s="1"/>
  <c r="M223" i="11"/>
  <c r="L223" i="11"/>
  <c r="K223" i="11"/>
  <c r="J223" i="11"/>
  <c r="I223" i="11"/>
  <c r="H223" i="11"/>
  <c r="G223" i="11"/>
  <c r="F223" i="11"/>
  <c r="E223" i="11"/>
  <c r="D223" i="11"/>
  <c r="M214" i="11"/>
  <c r="L214" i="11"/>
  <c r="L224" i="11" s="1"/>
  <c r="K214" i="11"/>
  <c r="K224" i="11" s="1"/>
  <c r="J214" i="11"/>
  <c r="J224" i="11" s="1"/>
  <c r="I214" i="11"/>
  <c r="I224" i="11" s="1"/>
  <c r="H214" i="11"/>
  <c r="H224" i="11" s="1"/>
  <c r="G214" i="11"/>
  <c r="G224" i="11" s="1"/>
  <c r="F214" i="11"/>
  <c r="F224" i="11" s="1"/>
  <c r="E214" i="11"/>
  <c r="D214" i="11"/>
  <c r="D224" i="11" s="1"/>
  <c r="G244" i="10"/>
  <c r="E326" i="10"/>
  <c r="M326" i="10"/>
  <c r="K367" i="10"/>
  <c r="M365" i="10"/>
  <c r="L365" i="10"/>
  <c r="K365" i="10"/>
  <c r="J365" i="10"/>
  <c r="I365" i="10"/>
  <c r="H365" i="10"/>
  <c r="G365" i="10"/>
  <c r="F365" i="10"/>
  <c r="E365" i="10"/>
  <c r="D365" i="10"/>
  <c r="M356" i="10"/>
  <c r="M366" i="10" s="1"/>
  <c r="M367" i="10" s="1"/>
  <c r="L356" i="10"/>
  <c r="L366" i="10" s="1"/>
  <c r="L367" i="10" s="1"/>
  <c r="K356" i="10"/>
  <c r="K366" i="10" s="1"/>
  <c r="J356" i="10"/>
  <c r="J366" i="10" s="1"/>
  <c r="J367" i="10" s="1"/>
  <c r="I356" i="10"/>
  <c r="H356" i="10"/>
  <c r="H366" i="10" s="1"/>
  <c r="H367" i="10" s="1"/>
  <c r="G356" i="10"/>
  <c r="G366" i="10" s="1"/>
  <c r="G367" i="10" s="1"/>
  <c r="F356" i="10"/>
  <c r="F366" i="10" s="1"/>
  <c r="F367" i="10" s="1"/>
  <c r="E356" i="10"/>
  <c r="E366" i="10" s="1"/>
  <c r="E367" i="10" s="1"/>
  <c r="D356" i="10"/>
  <c r="D366" i="10" s="1"/>
  <c r="D367" i="10" s="1"/>
  <c r="M344" i="10"/>
  <c r="L344" i="10"/>
  <c r="K344" i="10"/>
  <c r="J344" i="10"/>
  <c r="I344" i="10"/>
  <c r="H344" i="10"/>
  <c r="G344" i="10"/>
  <c r="F344" i="10"/>
  <c r="E344" i="10"/>
  <c r="D344" i="10"/>
  <c r="M335" i="10"/>
  <c r="L335" i="10"/>
  <c r="L345" i="10" s="1"/>
  <c r="K335" i="10"/>
  <c r="K345" i="10" s="1"/>
  <c r="J335" i="10"/>
  <c r="J345" i="10" s="1"/>
  <c r="I335" i="10"/>
  <c r="I345" i="10" s="1"/>
  <c r="H335" i="10"/>
  <c r="H345" i="10" s="1"/>
  <c r="G335" i="10"/>
  <c r="G345" i="10" s="1"/>
  <c r="G346" i="10" s="1"/>
  <c r="F335" i="10"/>
  <c r="F345" i="10" s="1"/>
  <c r="E335" i="10"/>
  <c r="D335" i="10"/>
  <c r="D345" i="10" s="1"/>
  <c r="M324" i="10"/>
  <c r="L324" i="10"/>
  <c r="K324" i="10"/>
  <c r="J324" i="10"/>
  <c r="I324" i="10"/>
  <c r="H324" i="10"/>
  <c r="G324" i="10"/>
  <c r="F324" i="10"/>
  <c r="E324" i="10"/>
  <c r="D324" i="10"/>
  <c r="M314" i="10"/>
  <c r="M325" i="10" s="1"/>
  <c r="L314" i="10"/>
  <c r="L325" i="10" s="1"/>
  <c r="L326" i="10" s="1"/>
  <c r="K314" i="10"/>
  <c r="K325" i="10" s="1"/>
  <c r="K326" i="10" s="1"/>
  <c r="J314" i="10"/>
  <c r="J325" i="10" s="1"/>
  <c r="J326" i="10" s="1"/>
  <c r="I314" i="10"/>
  <c r="H314" i="10"/>
  <c r="H325" i="10" s="1"/>
  <c r="H326" i="10" s="1"/>
  <c r="G314" i="10"/>
  <c r="G325" i="10" s="1"/>
  <c r="G326" i="10" s="1"/>
  <c r="F314" i="10"/>
  <c r="F325" i="10" s="1"/>
  <c r="F326" i="10" s="1"/>
  <c r="E314" i="10"/>
  <c r="E325" i="10" s="1"/>
  <c r="D314" i="10"/>
  <c r="D325" i="10" s="1"/>
  <c r="D326" i="10" s="1"/>
  <c r="M304" i="10"/>
  <c r="L304" i="10"/>
  <c r="K304" i="10"/>
  <c r="J304" i="10"/>
  <c r="I304" i="10"/>
  <c r="H304" i="10"/>
  <c r="G304" i="10"/>
  <c r="F304" i="10"/>
  <c r="E304" i="10"/>
  <c r="D304" i="10"/>
  <c r="M294" i="10"/>
  <c r="L294" i="10"/>
  <c r="L305" i="10" s="1"/>
  <c r="K294" i="10"/>
  <c r="K305" i="10" s="1"/>
  <c r="J294" i="10"/>
  <c r="J305" i="10" s="1"/>
  <c r="I294" i="10"/>
  <c r="I305" i="10" s="1"/>
  <c r="H294" i="10"/>
  <c r="H305" i="10" s="1"/>
  <c r="G294" i="10"/>
  <c r="G305" i="10" s="1"/>
  <c r="G306" i="10" s="1"/>
  <c r="F294" i="10"/>
  <c r="F305" i="10" s="1"/>
  <c r="E294" i="10"/>
  <c r="D294" i="10"/>
  <c r="D305" i="10" s="1"/>
  <c r="M284" i="10"/>
  <c r="L284" i="10"/>
  <c r="K284" i="10"/>
  <c r="J284" i="10"/>
  <c r="I284" i="10"/>
  <c r="H284" i="10"/>
  <c r="G284" i="10"/>
  <c r="F284" i="10"/>
  <c r="E284" i="10"/>
  <c r="D284" i="10"/>
  <c r="M274" i="10"/>
  <c r="M285" i="10" s="1"/>
  <c r="M286" i="10" s="1"/>
  <c r="L274" i="10"/>
  <c r="L285" i="10" s="1"/>
  <c r="L286" i="10" s="1"/>
  <c r="K274" i="10"/>
  <c r="K285" i="10" s="1"/>
  <c r="K286" i="10" s="1"/>
  <c r="J274" i="10"/>
  <c r="J285" i="10" s="1"/>
  <c r="J286" i="10" s="1"/>
  <c r="I274" i="10"/>
  <c r="H274" i="10"/>
  <c r="H285" i="10" s="1"/>
  <c r="H286" i="10" s="1"/>
  <c r="G274" i="10"/>
  <c r="G285" i="10" s="1"/>
  <c r="G286" i="10" s="1"/>
  <c r="F274" i="10"/>
  <c r="F285" i="10" s="1"/>
  <c r="F286" i="10" s="1"/>
  <c r="E274" i="10"/>
  <c r="E285" i="10" s="1"/>
  <c r="E286" i="10" s="1"/>
  <c r="D274" i="10"/>
  <c r="D285" i="10" s="1"/>
  <c r="D286" i="10" s="1"/>
  <c r="M262" i="10"/>
  <c r="L262" i="10"/>
  <c r="K262" i="10"/>
  <c r="J262" i="10"/>
  <c r="I262" i="10"/>
  <c r="H262" i="10"/>
  <c r="G262" i="10"/>
  <c r="F262" i="10"/>
  <c r="E262" i="10"/>
  <c r="D262" i="10"/>
  <c r="M253" i="10"/>
  <c r="L253" i="10"/>
  <c r="L263" i="10" s="1"/>
  <c r="K253" i="10"/>
  <c r="K263" i="10" s="1"/>
  <c r="J253" i="10"/>
  <c r="J263" i="10" s="1"/>
  <c r="I253" i="10"/>
  <c r="I263" i="10" s="1"/>
  <c r="H253" i="10"/>
  <c r="H263" i="10" s="1"/>
  <c r="G253" i="10"/>
  <c r="G263" i="10" s="1"/>
  <c r="G264" i="10" s="1"/>
  <c r="F253" i="10"/>
  <c r="F263" i="10" s="1"/>
  <c r="E253" i="10"/>
  <c r="D253" i="10"/>
  <c r="D263" i="10" s="1"/>
  <c r="M242" i="10"/>
  <c r="L242" i="10"/>
  <c r="K242" i="10"/>
  <c r="J242" i="10"/>
  <c r="I242" i="10"/>
  <c r="H242" i="10"/>
  <c r="G242" i="10"/>
  <c r="F242" i="10"/>
  <c r="E242" i="10"/>
  <c r="D242" i="10"/>
  <c r="M233" i="10"/>
  <c r="M243" i="10" s="1"/>
  <c r="M244" i="10" s="1"/>
  <c r="L233" i="10"/>
  <c r="L243" i="10" s="1"/>
  <c r="L244" i="10" s="1"/>
  <c r="K233" i="10"/>
  <c r="K243" i="10" s="1"/>
  <c r="K244" i="10" s="1"/>
  <c r="J233" i="10"/>
  <c r="J243" i="10" s="1"/>
  <c r="J244" i="10" s="1"/>
  <c r="I233" i="10"/>
  <c r="H233" i="10"/>
  <c r="H243" i="10" s="1"/>
  <c r="H244" i="10" s="1"/>
  <c r="G233" i="10"/>
  <c r="G243" i="10" s="1"/>
  <c r="F233" i="10"/>
  <c r="F243" i="10" s="1"/>
  <c r="F244" i="10" s="1"/>
  <c r="E233" i="10"/>
  <c r="E243" i="10" s="1"/>
  <c r="E244" i="10" s="1"/>
  <c r="D233" i="10"/>
  <c r="D243" i="10" s="1"/>
  <c r="D244" i="10" s="1"/>
  <c r="M222" i="10"/>
  <c r="L222" i="10"/>
  <c r="K222" i="10"/>
  <c r="J222" i="10"/>
  <c r="I222" i="10"/>
  <c r="H222" i="10"/>
  <c r="G222" i="10"/>
  <c r="F222" i="10"/>
  <c r="E222" i="10"/>
  <c r="D222" i="10"/>
  <c r="M213" i="10"/>
  <c r="L213" i="10"/>
  <c r="L223" i="10" s="1"/>
  <c r="K213" i="10"/>
  <c r="K223" i="10" s="1"/>
  <c r="J213" i="10"/>
  <c r="J223" i="10" s="1"/>
  <c r="I213" i="10"/>
  <c r="I223" i="10" s="1"/>
  <c r="H213" i="10"/>
  <c r="H223" i="10" s="1"/>
  <c r="G213" i="10"/>
  <c r="G223" i="10" s="1"/>
  <c r="G224" i="10" s="1"/>
  <c r="F213" i="10"/>
  <c r="F223" i="10" s="1"/>
  <c r="E213" i="10"/>
  <c r="D213" i="10"/>
  <c r="D223" i="10" s="1"/>
  <c r="D368" i="10"/>
  <c r="E368" i="10"/>
  <c r="F368" i="10"/>
  <c r="G368" i="10"/>
  <c r="H368" i="10"/>
  <c r="I368" i="10"/>
  <c r="J368" i="10"/>
  <c r="K368" i="10"/>
  <c r="L368" i="10"/>
  <c r="M368" i="10"/>
  <c r="J224" i="10" l="1"/>
  <c r="J264" i="10"/>
  <c r="J306" i="10"/>
  <c r="J346" i="10"/>
  <c r="K224" i="10"/>
  <c r="K264" i="10"/>
  <c r="K306" i="10"/>
  <c r="K346" i="10"/>
  <c r="D224" i="10"/>
  <c r="L224" i="10"/>
  <c r="D264" i="10"/>
  <c r="L264" i="10"/>
  <c r="D306" i="10"/>
  <c r="L306" i="10"/>
  <c r="D346" i="10"/>
  <c r="L346" i="10"/>
  <c r="E223" i="10"/>
  <c r="E224" i="10" s="1"/>
  <c r="M223" i="10"/>
  <c r="M224" i="10" s="1"/>
  <c r="I243" i="10"/>
  <c r="I244" i="10" s="1"/>
  <c r="E263" i="10"/>
  <c r="E264" i="10" s="1"/>
  <c r="M263" i="10"/>
  <c r="M264" i="10" s="1"/>
  <c r="I285" i="10"/>
  <c r="I286" i="10" s="1"/>
  <c r="E305" i="10"/>
  <c r="E306" i="10" s="1"/>
  <c r="M305" i="10"/>
  <c r="M306" i="10" s="1"/>
  <c r="I325" i="10"/>
  <c r="I326" i="10" s="1"/>
  <c r="E345" i="10"/>
  <c r="E346" i="10" s="1"/>
  <c r="M345" i="10"/>
  <c r="M346" i="10" s="1"/>
  <c r="I366" i="10"/>
  <c r="I367" i="10" s="1"/>
  <c r="E224" i="11"/>
  <c r="M224" i="11"/>
  <c r="I244" i="11"/>
  <c r="E264" i="11"/>
  <c r="M264" i="11"/>
  <c r="I286" i="11"/>
  <c r="E306" i="11"/>
  <c r="M306" i="11"/>
  <c r="I326" i="11"/>
  <c r="E346" i="11"/>
  <c r="M346" i="11"/>
  <c r="I367" i="11"/>
  <c r="F224" i="10"/>
  <c r="F264" i="10"/>
  <c r="F306" i="10"/>
  <c r="F346" i="10"/>
  <c r="H224" i="10"/>
  <c r="H264" i="10"/>
  <c r="H306" i="10"/>
  <c r="H346" i="10"/>
  <c r="I224" i="10"/>
  <c r="I264" i="10"/>
  <c r="I306" i="10"/>
  <c r="I346" i="10"/>
  <c r="D203" i="10"/>
  <c r="E203" i="10"/>
  <c r="F203" i="10"/>
  <c r="G203" i="10"/>
  <c r="H203" i="10"/>
  <c r="I203" i="10"/>
  <c r="J203" i="10"/>
  <c r="K203" i="10"/>
  <c r="L203" i="10"/>
  <c r="M203" i="10"/>
  <c r="E193" i="10"/>
  <c r="F193" i="10"/>
  <c r="G193" i="10"/>
  <c r="H193" i="10"/>
  <c r="I193" i="10"/>
  <c r="J193" i="10"/>
  <c r="K193" i="10"/>
  <c r="L193" i="10"/>
  <c r="M193" i="10"/>
  <c r="D193" i="10"/>
  <c r="D204" i="10" s="1"/>
  <c r="E194" i="11"/>
  <c r="F194" i="11"/>
  <c r="G194" i="11"/>
  <c r="H194" i="11"/>
  <c r="I194" i="11"/>
  <c r="J194" i="11"/>
  <c r="K194" i="11"/>
  <c r="L194" i="11"/>
  <c r="M194" i="11"/>
  <c r="D194" i="11"/>
  <c r="E174" i="11"/>
  <c r="F174" i="11"/>
  <c r="G174" i="11"/>
  <c r="H174" i="11"/>
  <c r="I174" i="11"/>
  <c r="J174" i="11"/>
  <c r="K174" i="11"/>
  <c r="L174" i="11"/>
  <c r="M174" i="11"/>
  <c r="D174" i="11"/>
  <c r="M154" i="10"/>
  <c r="L154" i="10"/>
  <c r="K154" i="10"/>
  <c r="J154" i="10"/>
  <c r="I154" i="10"/>
  <c r="H154" i="10"/>
  <c r="G154" i="10"/>
  <c r="F154" i="10"/>
  <c r="E154" i="10"/>
  <c r="D154" i="10"/>
  <c r="D154" i="11"/>
  <c r="E154" i="11"/>
  <c r="F154" i="11"/>
  <c r="G154" i="11"/>
  <c r="H154" i="11"/>
  <c r="I154" i="11"/>
  <c r="J154" i="11"/>
  <c r="K154" i="11"/>
  <c r="L154" i="11"/>
  <c r="M154" i="11"/>
  <c r="E142" i="10"/>
  <c r="F142" i="10"/>
  <c r="G142" i="10"/>
  <c r="H142" i="10"/>
  <c r="I142" i="10"/>
  <c r="J142" i="10"/>
  <c r="K142" i="10"/>
  <c r="L142" i="10"/>
  <c r="M142" i="10"/>
  <c r="D142" i="10"/>
  <c r="E133" i="10"/>
  <c r="F133" i="10"/>
  <c r="G133" i="10"/>
  <c r="H133" i="10"/>
  <c r="I133" i="10"/>
  <c r="J133" i="10"/>
  <c r="K133" i="10"/>
  <c r="L133" i="10"/>
  <c r="M133" i="10"/>
  <c r="D133" i="10"/>
  <c r="E133" i="11"/>
  <c r="F133" i="11"/>
  <c r="G133" i="11"/>
  <c r="H133" i="11"/>
  <c r="I133" i="11"/>
  <c r="J133" i="11"/>
  <c r="K133" i="11"/>
  <c r="L133" i="11"/>
  <c r="M133" i="11"/>
  <c r="D133" i="11"/>
  <c r="M112" i="10"/>
  <c r="L112" i="10"/>
  <c r="K112" i="10"/>
  <c r="J112" i="10"/>
  <c r="I112" i="10"/>
  <c r="H112" i="10"/>
  <c r="G112" i="10"/>
  <c r="F112" i="10"/>
  <c r="E112" i="10"/>
  <c r="D112" i="10"/>
  <c r="E92" i="11"/>
  <c r="F92" i="11"/>
  <c r="G92" i="11"/>
  <c r="H92" i="11"/>
  <c r="I92" i="11"/>
  <c r="J92" i="11"/>
  <c r="K92" i="11"/>
  <c r="L92" i="11"/>
  <c r="M92" i="11"/>
  <c r="D92" i="11"/>
  <c r="E82" i="11"/>
  <c r="F82" i="11"/>
  <c r="G82" i="11"/>
  <c r="H82" i="11"/>
  <c r="I82" i="11"/>
  <c r="J82" i="11"/>
  <c r="K82" i="11"/>
  <c r="L82" i="11"/>
  <c r="M82" i="11"/>
  <c r="D82" i="11"/>
  <c r="E82" i="10"/>
  <c r="F82" i="10"/>
  <c r="G82" i="10"/>
  <c r="H82" i="10"/>
  <c r="I82" i="10"/>
  <c r="J82" i="10"/>
  <c r="K82" i="10"/>
  <c r="L82" i="10"/>
  <c r="M82" i="10"/>
  <c r="D82" i="10"/>
  <c r="E265" i="11" l="1"/>
  <c r="D205" i="10"/>
  <c r="K204" i="10"/>
  <c r="I204" i="10"/>
  <c r="G204" i="10"/>
  <c r="E204" i="10"/>
  <c r="M204" i="10"/>
  <c r="L204" i="10"/>
  <c r="J204" i="10"/>
  <c r="H204" i="10"/>
  <c r="F204" i="10"/>
  <c r="M182" i="10"/>
  <c r="L182" i="10"/>
  <c r="K182" i="10"/>
  <c r="J182" i="10"/>
  <c r="I182" i="10"/>
  <c r="H182" i="10"/>
  <c r="G182" i="10"/>
  <c r="F182" i="10"/>
  <c r="E182" i="10"/>
  <c r="D182" i="10"/>
  <c r="M173" i="10"/>
  <c r="L173" i="10"/>
  <c r="L183" i="10" s="1"/>
  <c r="K173" i="10"/>
  <c r="J173" i="10"/>
  <c r="I173" i="10"/>
  <c r="I183" i="10" s="1"/>
  <c r="H173" i="10"/>
  <c r="H183" i="10" s="1"/>
  <c r="G173" i="10"/>
  <c r="G183" i="10" s="1"/>
  <c r="F173" i="10"/>
  <c r="F183" i="10" s="1"/>
  <c r="E173" i="10"/>
  <c r="D173" i="10"/>
  <c r="D183" i="10" s="1"/>
  <c r="M163" i="10"/>
  <c r="M164" i="10" s="1"/>
  <c r="L163" i="10"/>
  <c r="L164" i="10" s="1"/>
  <c r="K163" i="10"/>
  <c r="K164" i="10" s="1"/>
  <c r="J163" i="10"/>
  <c r="I163" i="10"/>
  <c r="H163" i="10"/>
  <c r="H164" i="10" s="1"/>
  <c r="G163" i="10"/>
  <c r="F163" i="10"/>
  <c r="F164" i="10" s="1"/>
  <c r="E163" i="10"/>
  <c r="E164" i="10" s="1"/>
  <c r="D163" i="10"/>
  <c r="D164" i="10" s="1"/>
  <c r="J164" i="10"/>
  <c r="M143" i="10"/>
  <c r="L143" i="10"/>
  <c r="K143" i="10"/>
  <c r="J143" i="10"/>
  <c r="I143" i="10"/>
  <c r="H143" i="10"/>
  <c r="G143" i="10"/>
  <c r="F143" i="10"/>
  <c r="E143" i="10"/>
  <c r="D143" i="10"/>
  <c r="M122" i="10"/>
  <c r="M123" i="10" s="1"/>
  <c r="L122" i="10"/>
  <c r="L123" i="10" s="1"/>
  <c r="K122" i="10"/>
  <c r="J122" i="10"/>
  <c r="I122" i="10"/>
  <c r="H122" i="10"/>
  <c r="H123" i="10" s="1"/>
  <c r="G122" i="10"/>
  <c r="G123" i="10" s="1"/>
  <c r="F122" i="10"/>
  <c r="E122" i="10"/>
  <c r="E123" i="10" s="1"/>
  <c r="D122" i="10"/>
  <c r="D123" i="10" s="1"/>
  <c r="K123" i="10"/>
  <c r="J123" i="10"/>
  <c r="I123" i="10"/>
  <c r="F123" i="10"/>
  <c r="M102" i="10"/>
  <c r="L102" i="10"/>
  <c r="K102" i="10"/>
  <c r="J102" i="10"/>
  <c r="I102" i="10"/>
  <c r="H102" i="10"/>
  <c r="G102" i="10"/>
  <c r="F102" i="10"/>
  <c r="E102" i="10"/>
  <c r="D102" i="10"/>
  <c r="M92" i="10"/>
  <c r="M103" i="10" s="1"/>
  <c r="L92" i="10"/>
  <c r="K92" i="10"/>
  <c r="J92" i="10"/>
  <c r="I92" i="10"/>
  <c r="H92" i="10"/>
  <c r="G92" i="10"/>
  <c r="G103" i="10" s="1"/>
  <c r="F92" i="10"/>
  <c r="F103" i="10" s="1"/>
  <c r="E92" i="10"/>
  <c r="E103" i="10" s="1"/>
  <c r="D92" i="10"/>
  <c r="M72" i="10"/>
  <c r="M83" i="10" s="1"/>
  <c r="L72" i="10"/>
  <c r="L83" i="10" s="1"/>
  <c r="K72" i="10"/>
  <c r="K83" i="10" s="1"/>
  <c r="J72" i="10"/>
  <c r="J83" i="10" s="1"/>
  <c r="I72" i="10"/>
  <c r="I83" i="10" s="1"/>
  <c r="H72" i="10"/>
  <c r="H83" i="10" s="1"/>
  <c r="G72" i="10"/>
  <c r="G83" i="10" s="1"/>
  <c r="F72" i="10"/>
  <c r="F83" i="10" s="1"/>
  <c r="E72" i="10"/>
  <c r="E83" i="10" s="1"/>
  <c r="D72" i="10"/>
  <c r="D83" i="10" s="1"/>
  <c r="M60" i="10"/>
  <c r="L60" i="10"/>
  <c r="K60" i="10"/>
  <c r="J60" i="10"/>
  <c r="I60" i="10"/>
  <c r="H60" i="10"/>
  <c r="G60" i="10"/>
  <c r="F60" i="10"/>
  <c r="E60" i="10"/>
  <c r="D60" i="10"/>
  <c r="M51" i="10"/>
  <c r="M61" i="10" s="1"/>
  <c r="L51" i="10"/>
  <c r="L61" i="10" s="1"/>
  <c r="K51" i="10"/>
  <c r="K61" i="10" s="1"/>
  <c r="J51" i="10"/>
  <c r="I51" i="10"/>
  <c r="H51" i="10"/>
  <c r="H61" i="10" s="1"/>
  <c r="G51" i="10"/>
  <c r="F51" i="10"/>
  <c r="E51" i="10"/>
  <c r="E61" i="10" s="1"/>
  <c r="D51" i="10"/>
  <c r="D61" i="10" s="1"/>
  <c r="M40" i="10"/>
  <c r="L40" i="10"/>
  <c r="K40" i="10"/>
  <c r="J40" i="10"/>
  <c r="I40" i="10"/>
  <c r="H40" i="10"/>
  <c r="G40" i="10"/>
  <c r="F40" i="10"/>
  <c r="E40" i="10"/>
  <c r="D40" i="10"/>
  <c r="M31" i="10"/>
  <c r="L31" i="10"/>
  <c r="L41" i="10" s="1"/>
  <c r="K31" i="10"/>
  <c r="J31" i="10"/>
  <c r="I31" i="10"/>
  <c r="I41" i="10" s="1"/>
  <c r="H31" i="10"/>
  <c r="H41" i="10" s="1"/>
  <c r="G31" i="10"/>
  <c r="G41" i="10" s="1"/>
  <c r="F31" i="10"/>
  <c r="E31" i="10"/>
  <c r="D31" i="10"/>
  <c r="D41" i="10" s="1"/>
  <c r="M20" i="10"/>
  <c r="L20" i="10"/>
  <c r="K20" i="10"/>
  <c r="J20" i="10"/>
  <c r="I20" i="10"/>
  <c r="H20" i="10"/>
  <c r="G20" i="10"/>
  <c r="F20" i="10"/>
  <c r="E20" i="10"/>
  <c r="D20" i="10"/>
  <c r="M11" i="10"/>
  <c r="M21" i="10" s="1"/>
  <c r="L11" i="10"/>
  <c r="L21" i="10" s="1"/>
  <c r="K11" i="10"/>
  <c r="K21" i="10" s="1"/>
  <c r="J11" i="10"/>
  <c r="I11" i="10"/>
  <c r="H11" i="10"/>
  <c r="H21" i="10" s="1"/>
  <c r="G11" i="10"/>
  <c r="F11" i="10"/>
  <c r="E11" i="10"/>
  <c r="E21" i="10" s="1"/>
  <c r="D11" i="10"/>
  <c r="D21" i="10" s="1"/>
  <c r="E72" i="11"/>
  <c r="E83" i="11" s="1"/>
  <c r="F72" i="11"/>
  <c r="F83" i="11" s="1"/>
  <c r="G72" i="11"/>
  <c r="G83" i="11" s="1"/>
  <c r="H72" i="11"/>
  <c r="H83" i="11" s="1"/>
  <c r="I72" i="11"/>
  <c r="I83" i="11" s="1"/>
  <c r="J72" i="11"/>
  <c r="J83" i="11" s="1"/>
  <c r="K72" i="11"/>
  <c r="K83" i="11" s="1"/>
  <c r="L72" i="11"/>
  <c r="L83" i="11" s="1"/>
  <c r="M72" i="11"/>
  <c r="M83" i="11" s="1"/>
  <c r="D72" i="11"/>
  <c r="E51" i="11"/>
  <c r="F51" i="11"/>
  <c r="G51" i="11"/>
  <c r="H51" i="11"/>
  <c r="I51" i="11"/>
  <c r="J51" i="11"/>
  <c r="K51" i="11"/>
  <c r="L51" i="11"/>
  <c r="M51" i="11"/>
  <c r="D51" i="11"/>
  <c r="E31" i="11"/>
  <c r="F31" i="11"/>
  <c r="G31" i="11"/>
  <c r="H31" i="11"/>
  <c r="I31" i="11"/>
  <c r="J31" i="11"/>
  <c r="K31" i="11"/>
  <c r="L31" i="11"/>
  <c r="L41" i="11" s="1"/>
  <c r="M31" i="11"/>
  <c r="D31" i="11"/>
  <c r="M369" i="11"/>
  <c r="M307" i="11" s="1"/>
  <c r="L369" i="11"/>
  <c r="K369" i="11"/>
  <c r="J369" i="11"/>
  <c r="I369" i="11"/>
  <c r="H369" i="11"/>
  <c r="G369" i="11"/>
  <c r="F369" i="11"/>
  <c r="E369" i="11"/>
  <c r="E307" i="11" s="1"/>
  <c r="D369" i="11"/>
  <c r="M204" i="11"/>
  <c r="M205" i="11" s="1"/>
  <c r="L204" i="11"/>
  <c r="K204" i="11"/>
  <c r="K205" i="11" s="1"/>
  <c r="J204" i="11"/>
  <c r="J205" i="11" s="1"/>
  <c r="I204" i="11"/>
  <c r="H204" i="11"/>
  <c r="H205" i="11" s="1"/>
  <c r="G204" i="11"/>
  <c r="F204" i="11"/>
  <c r="F205" i="11" s="1"/>
  <c r="E204" i="11"/>
  <c r="D204" i="11"/>
  <c r="D205" i="11" s="1"/>
  <c r="L205" i="11"/>
  <c r="I205" i="11"/>
  <c r="G205" i="11"/>
  <c r="E205" i="11"/>
  <c r="M183" i="11"/>
  <c r="M184" i="11" s="1"/>
  <c r="L183" i="11"/>
  <c r="L184" i="11" s="1"/>
  <c r="K183" i="11"/>
  <c r="K184" i="11" s="1"/>
  <c r="J183" i="11"/>
  <c r="J184" i="11" s="1"/>
  <c r="I183" i="11"/>
  <c r="H183" i="11"/>
  <c r="H184" i="11" s="1"/>
  <c r="G183" i="11"/>
  <c r="G184" i="11" s="1"/>
  <c r="F183" i="11"/>
  <c r="F184" i="11" s="1"/>
  <c r="E183" i="11"/>
  <c r="E184" i="11" s="1"/>
  <c r="D183" i="11"/>
  <c r="D184" i="11" s="1"/>
  <c r="I184" i="11"/>
  <c r="M163" i="11"/>
  <c r="L163" i="11"/>
  <c r="K163" i="11"/>
  <c r="K164" i="11" s="1"/>
  <c r="J163" i="11"/>
  <c r="J164" i="11" s="1"/>
  <c r="I163" i="11"/>
  <c r="I164" i="11" s="1"/>
  <c r="H163" i="11"/>
  <c r="H164" i="11" s="1"/>
  <c r="G163" i="11"/>
  <c r="G164" i="11" s="1"/>
  <c r="F163" i="11"/>
  <c r="F164" i="11" s="1"/>
  <c r="E163" i="11"/>
  <c r="E164" i="11" s="1"/>
  <c r="D163" i="11"/>
  <c r="D164" i="11" s="1"/>
  <c r="M164" i="11"/>
  <c r="L164" i="11"/>
  <c r="M142" i="11"/>
  <c r="M143" i="11" s="1"/>
  <c r="L142" i="11"/>
  <c r="K142" i="11"/>
  <c r="J142" i="11"/>
  <c r="I142" i="11"/>
  <c r="I143" i="11" s="1"/>
  <c r="H142" i="11"/>
  <c r="H143" i="11" s="1"/>
  <c r="G142" i="11"/>
  <c r="F142" i="11"/>
  <c r="F143" i="11" s="1"/>
  <c r="E142" i="11"/>
  <c r="E143" i="11" s="1"/>
  <c r="D142" i="11"/>
  <c r="L143" i="11"/>
  <c r="K143" i="11"/>
  <c r="J143" i="11"/>
  <c r="G143" i="11"/>
  <c r="D143" i="11"/>
  <c r="M122" i="11"/>
  <c r="L122" i="11"/>
  <c r="K122" i="11"/>
  <c r="J122" i="11"/>
  <c r="I122" i="11"/>
  <c r="H122" i="11"/>
  <c r="G122" i="11"/>
  <c r="F122" i="11"/>
  <c r="E122" i="11"/>
  <c r="D122" i="11"/>
  <c r="M112" i="11"/>
  <c r="L112" i="11"/>
  <c r="K112" i="11"/>
  <c r="K123" i="11" s="1"/>
  <c r="J112" i="11"/>
  <c r="I112" i="11"/>
  <c r="H112" i="11"/>
  <c r="H123" i="11" s="1"/>
  <c r="G112" i="11"/>
  <c r="G123" i="11" s="1"/>
  <c r="F112" i="11"/>
  <c r="F123" i="11" s="1"/>
  <c r="E112" i="11"/>
  <c r="D112" i="11"/>
  <c r="M102" i="11"/>
  <c r="M103" i="11" s="1"/>
  <c r="L102" i="11"/>
  <c r="K102" i="11"/>
  <c r="J102" i="11"/>
  <c r="I102" i="11"/>
  <c r="I103" i="11" s="1"/>
  <c r="H102" i="11"/>
  <c r="H103" i="11" s="1"/>
  <c r="G102" i="11"/>
  <c r="F102" i="11"/>
  <c r="F103" i="11" s="1"/>
  <c r="E102" i="11"/>
  <c r="E103" i="11" s="1"/>
  <c r="D102" i="11"/>
  <c r="L103" i="11"/>
  <c r="K103" i="11"/>
  <c r="J103" i="11"/>
  <c r="G103" i="11"/>
  <c r="D103" i="11"/>
  <c r="D83" i="11"/>
  <c r="M60" i="11"/>
  <c r="L60" i="11"/>
  <c r="L61" i="11" s="1"/>
  <c r="K60" i="11"/>
  <c r="J60" i="11"/>
  <c r="J61" i="11" s="1"/>
  <c r="I60" i="11"/>
  <c r="H60" i="11"/>
  <c r="H61" i="11" s="1"/>
  <c r="G60" i="11"/>
  <c r="F60" i="11"/>
  <c r="E60" i="11"/>
  <c r="D60" i="11"/>
  <c r="M40" i="11"/>
  <c r="M41" i="11" s="1"/>
  <c r="L40" i="11"/>
  <c r="K40" i="11"/>
  <c r="J40" i="11"/>
  <c r="I40" i="11"/>
  <c r="I41" i="11" s="1"/>
  <c r="H40" i="11"/>
  <c r="H41" i="11" s="1"/>
  <c r="G40" i="11"/>
  <c r="F40" i="11"/>
  <c r="F41" i="11" s="1"/>
  <c r="E40" i="11"/>
  <c r="E41" i="11" s="1"/>
  <c r="D40" i="11"/>
  <c r="K41" i="11"/>
  <c r="J41" i="11"/>
  <c r="G41" i="11"/>
  <c r="D41" i="11"/>
  <c r="M20" i="11"/>
  <c r="L20" i="11"/>
  <c r="K20" i="11"/>
  <c r="J20" i="11"/>
  <c r="I20" i="11"/>
  <c r="H20" i="11"/>
  <c r="G20" i="11"/>
  <c r="F20" i="11"/>
  <c r="E20" i="11"/>
  <c r="D20" i="11"/>
  <c r="M11" i="11"/>
  <c r="L11" i="11"/>
  <c r="K11" i="11"/>
  <c r="K21" i="11" s="1"/>
  <c r="J11" i="11"/>
  <c r="I11" i="11"/>
  <c r="H11" i="11"/>
  <c r="H21" i="11" s="1"/>
  <c r="G11" i="11"/>
  <c r="G21" i="11" s="1"/>
  <c r="F11" i="11"/>
  <c r="F21" i="11" s="1"/>
  <c r="E11" i="11"/>
  <c r="D11" i="11"/>
  <c r="L21" i="11" l="1"/>
  <c r="D123" i="11"/>
  <c r="L123" i="11"/>
  <c r="I225" i="11"/>
  <c r="I347" i="11"/>
  <c r="I265" i="11"/>
  <c r="I307" i="11"/>
  <c r="I21" i="10"/>
  <c r="I22" i="10" s="1"/>
  <c r="E41" i="10"/>
  <c r="M41" i="10"/>
  <c r="I61" i="10"/>
  <c r="I62" i="10" s="1"/>
  <c r="K103" i="10"/>
  <c r="E21" i="11"/>
  <c r="M21" i="11"/>
  <c r="D61" i="11"/>
  <c r="E123" i="11"/>
  <c r="E124" i="11" s="1"/>
  <c r="M123" i="11"/>
  <c r="J225" i="11"/>
  <c r="J327" i="11"/>
  <c r="J347" i="11"/>
  <c r="J368" i="11"/>
  <c r="J245" i="11"/>
  <c r="J265" i="11"/>
  <c r="J287" i="11"/>
  <c r="J307" i="11"/>
  <c r="J21" i="10"/>
  <c r="F41" i="10"/>
  <c r="F42" i="10" s="1"/>
  <c r="J61" i="10"/>
  <c r="L103" i="10"/>
  <c r="I368" i="11"/>
  <c r="K225" i="11"/>
  <c r="K265" i="11"/>
  <c r="K327" i="11"/>
  <c r="K368" i="11"/>
  <c r="K245" i="11"/>
  <c r="K307" i="11"/>
  <c r="K287" i="11"/>
  <c r="K347" i="11"/>
  <c r="F61" i="11"/>
  <c r="D225" i="11"/>
  <c r="D307" i="11"/>
  <c r="D287" i="11"/>
  <c r="D327" i="11"/>
  <c r="D347" i="11"/>
  <c r="D245" i="11"/>
  <c r="D368" i="11"/>
  <c r="D265" i="11"/>
  <c r="L225" i="11"/>
  <c r="L287" i="11"/>
  <c r="L265" i="11"/>
  <c r="L307" i="11"/>
  <c r="L347" i="11"/>
  <c r="L327" i="11"/>
  <c r="L245" i="11"/>
  <c r="L368" i="11"/>
  <c r="I327" i="11"/>
  <c r="H225" i="11"/>
  <c r="H245" i="11"/>
  <c r="H307" i="11"/>
  <c r="H287" i="11"/>
  <c r="H368" i="11"/>
  <c r="H327" i="11"/>
  <c r="H347" i="11"/>
  <c r="H265" i="11"/>
  <c r="E225" i="11"/>
  <c r="E287" i="11"/>
  <c r="E368" i="11"/>
  <c r="E245" i="11"/>
  <c r="E327" i="11"/>
  <c r="M225" i="11"/>
  <c r="M287" i="11"/>
  <c r="M368" i="11"/>
  <c r="M245" i="11"/>
  <c r="M327" i="11"/>
  <c r="E347" i="11"/>
  <c r="I21" i="11"/>
  <c r="I123" i="11"/>
  <c r="F225" i="11"/>
  <c r="F347" i="11"/>
  <c r="F368" i="11"/>
  <c r="F327" i="11"/>
  <c r="F245" i="11"/>
  <c r="F307" i="11"/>
  <c r="F265" i="11"/>
  <c r="F287" i="11"/>
  <c r="F21" i="10"/>
  <c r="J41" i="10"/>
  <c r="F61" i="10"/>
  <c r="F62" i="10" s="1"/>
  <c r="H103" i="10"/>
  <c r="J183" i="10"/>
  <c r="M265" i="11"/>
  <c r="I245" i="11"/>
  <c r="J21" i="11"/>
  <c r="J123" i="11"/>
  <c r="G225" i="11"/>
  <c r="G327" i="11"/>
  <c r="G347" i="11"/>
  <c r="G245" i="11"/>
  <c r="G307" i="11"/>
  <c r="G287" i="11"/>
  <c r="G265" i="11"/>
  <c r="G368" i="11"/>
  <c r="G21" i="10"/>
  <c r="K41" i="10"/>
  <c r="K42" i="10" s="1"/>
  <c r="G61" i="10"/>
  <c r="G62" i="10" s="1"/>
  <c r="I103" i="10"/>
  <c r="I287" i="11"/>
  <c r="M347" i="11"/>
  <c r="M61" i="11"/>
  <c r="K61" i="11"/>
  <c r="I61" i="11"/>
  <c r="D21" i="11"/>
  <c r="D22" i="11" s="1"/>
  <c r="J103" i="10"/>
  <c r="E183" i="10"/>
  <c r="E184" i="10" s="1"/>
  <c r="M183" i="10"/>
  <c r="K183" i="10"/>
  <c r="I164" i="10"/>
  <c r="G164" i="10"/>
  <c r="D103" i="10"/>
  <c r="E61" i="11"/>
  <c r="E62" i="11" s="1"/>
  <c r="G61" i="11"/>
  <c r="E22" i="10"/>
  <c r="G22" i="10"/>
  <c r="K22" i="10"/>
  <c r="M22" i="10"/>
  <c r="E42" i="10"/>
  <c r="G42" i="10"/>
  <c r="I42" i="10"/>
  <c r="M42" i="10"/>
  <c r="E62" i="10"/>
  <c r="K62" i="10"/>
  <c r="M62" i="10"/>
  <c r="E84" i="10"/>
  <c r="G84" i="10"/>
  <c r="I84" i="10"/>
  <c r="K84" i="10"/>
  <c r="M84" i="10"/>
  <c r="E104" i="10"/>
  <c r="G104" i="10"/>
  <c r="I104" i="10"/>
  <c r="K104" i="10"/>
  <c r="M104" i="10"/>
  <c r="E124" i="10"/>
  <c r="G124" i="10"/>
  <c r="I124" i="10"/>
  <c r="K124" i="10"/>
  <c r="M124" i="10"/>
  <c r="E144" i="10"/>
  <c r="G144" i="10"/>
  <c r="I144" i="10"/>
  <c r="K144" i="10"/>
  <c r="M144" i="10"/>
  <c r="E165" i="10"/>
  <c r="G165" i="10"/>
  <c r="K165" i="10"/>
  <c r="M165" i="10"/>
  <c r="G184" i="10"/>
  <c r="I184" i="10"/>
  <c r="E205" i="10"/>
  <c r="G205" i="10"/>
  <c r="I205" i="10"/>
  <c r="K205" i="10"/>
  <c r="M205" i="10"/>
  <c r="D22" i="10"/>
  <c r="F22" i="10"/>
  <c r="H22" i="10"/>
  <c r="J22" i="10"/>
  <c r="L22" i="10"/>
  <c r="D42" i="10"/>
  <c r="H42" i="10"/>
  <c r="J42" i="10"/>
  <c r="L42" i="10"/>
  <c r="D62" i="10"/>
  <c r="H62" i="10"/>
  <c r="J62" i="10"/>
  <c r="L62" i="10"/>
  <c r="D84" i="10"/>
  <c r="F84" i="10"/>
  <c r="H84" i="10"/>
  <c r="J84" i="10"/>
  <c r="L84" i="10"/>
  <c r="D104" i="10"/>
  <c r="F104" i="10"/>
  <c r="H104" i="10"/>
  <c r="L104" i="10"/>
  <c r="D124" i="10"/>
  <c r="F124" i="10"/>
  <c r="H124" i="10"/>
  <c r="J124" i="10"/>
  <c r="L124" i="10"/>
  <c r="D144" i="10"/>
  <c r="F144" i="10"/>
  <c r="H144" i="10"/>
  <c r="J144" i="10"/>
  <c r="L144" i="10"/>
  <c r="D165" i="10"/>
  <c r="F165" i="10"/>
  <c r="H165" i="10"/>
  <c r="J165" i="10"/>
  <c r="L165" i="10"/>
  <c r="D184" i="10"/>
  <c r="F184" i="10"/>
  <c r="H184" i="10"/>
  <c r="J184" i="10"/>
  <c r="L184" i="10"/>
  <c r="F205" i="10"/>
  <c r="H205" i="10"/>
  <c r="J205" i="10"/>
  <c r="L205" i="10"/>
  <c r="E22" i="11"/>
  <c r="G22" i="11"/>
  <c r="I22" i="11"/>
  <c r="K22" i="11"/>
  <c r="M22" i="11"/>
  <c r="E42" i="11"/>
  <c r="G42" i="11"/>
  <c r="I42" i="11"/>
  <c r="K42" i="11"/>
  <c r="M42" i="11"/>
  <c r="G62" i="11"/>
  <c r="I62" i="11"/>
  <c r="K62" i="11"/>
  <c r="M62" i="11"/>
  <c r="E84" i="11"/>
  <c r="G84" i="11"/>
  <c r="I84" i="11"/>
  <c r="K84" i="11"/>
  <c r="M84" i="11"/>
  <c r="E104" i="11"/>
  <c r="G104" i="11"/>
  <c r="I104" i="11"/>
  <c r="K104" i="11"/>
  <c r="M104" i="11"/>
  <c r="G124" i="11"/>
  <c r="I124" i="11"/>
  <c r="K124" i="11"/>
  <c r="M124" i="11"/>
  <c r="E144" i="11"/>
  <c r="G144" i="11"/>
  <c r="I144" i="11"/>
  <c r="K144" i="11"/>
  <c r="M144" i="11"/>
  <c r="E165" i="11"/>
  <c r="G165" i="11"/>
  <c r="I165" i="11"/>
  <c r="K165" i="11"/>
  <c r="M165" i="11"/>
  <c r="E185" i="11"/>
  <c r="G185" i="11"/>
  <c r="I185" i="11"/>
  <c r="K185" i="11"/>
  <c r="M185" i="11"/>
  <c r="E206" i="11"/>
  <c r="G206" i="11"/>
  <c r="I206" i="11"/>
  <c r="K206" i="11"/>
  <c r="M206" i="11"/>
  <c r="F22" i="11"/>
  <c r="H22" i="11"/>
  <c r="J22" i="11"/>
  <c r="L22" i="11"/>
  <c r="D42" i="11"/>
  <c r="F42" i="11"/>
  <c r="H42" i="11"/>
  <c r="J42" i="11"/>
  <c r="L42" i="11"/>
  <c r="D62" i="11"/>
  <c r="F62" i="11"/>
  <c r="H62" i="11"/>
  <c r="J62" i="11"/>
  <c r="L62" i="11"/>
  <c r="D84" i="11"/>
  <c r="F84" i="11"/>
  <c r="H84" i="11"/>
  <c r="J84" i="11"/>
  <c r="L84" i="11"/>
  <c r="D104" i="11"/>
  <c r="F104" i="11"/>
  <c r="H104" i="11"/>
  <c r="J104" i="11"/>
  <c r="L104" i="11"/>
  <c r="D124" i="11"/>
  <c r="F124" i="11"/>
  <c r="H124" i="11"/>
  <c r="J124" i="11"/>
  <c r="L124" i="11"/>
  <c r="D144" i="11"/>
  <c r="F144" i="11"/>
  <c r="H144" i="11"/>
  <c r="J144" i="11"/>
  <c r="L144" i="11"/>
  <c r="D165" i="11"/>
  <c r="F165" i="11"/>
  <c r="H165" i="11"/>
  <c r="J165" i="11"/>
  <c r="L165" i="11"/>
  <c r="D185" i="11"/>
  <c r="F185" i="11"/>
  <c r="H185" i="11"/>
  <c r="J185" i="11"/>
  <c r="L185" i="11"/>
  <c r="D206" i="11"/>
  <c r="F206" i="11"/>
  <c r="H206" i="11"/>
  <c r="J206" i="11"/>
  <c r="L206" i="11"/>
  <c r="J104" i="10" l="1"/>
  <c r="K184" i="10"/>
  <c r="M184" i="10"/>
  <c r="I165" i="10"/>
</calcChain>
</file>

<file path=xl/sharedStrings.xml><?xml version="1.0" encoding="utf-8"?>
<sst xmlns="http://schemas.openxmlformats.org/spreadsheetml/2006/main" count="1985" uniqueCount="327">
  <si>
    <t>№ рецептуры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</si>
  <si>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</si>
  <si>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</si>
  <si>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</si>
  <si>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</si>
  <si>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</si>
  <si>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</si>
  <si>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</si>
  <si>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1 ДЕНЬ </t>
  </si>
  <si>
    <t>завтрак</t>
  </si>
  <si>
    <t>182/2012</t>
  </si>
  <si>
    <t>каша манная молочная жидкая</t>
  </si>
  <si>
    <t>200/5</t>
  </si>
  <si>
    <t>269/2012</t>
  </si>
  <si>
    <t>чай с молоком</t>
  </si>
  <si>
    <t>хлеб пшеничный</t>
  </si>
  <si>
    <t>сыр</t>
  </si>
  <si>
    <t>итого за приём пищи</t>
  </si>
  <si>
    <t>68/2012</t>
  </si>
  <si>
    <t>суп-крем из разных овощей</t>
  </si>
  <si>
    <t>200/20</t>
  </si>
  <si>
    <t>102/2012</t>
  </si>
  <si>
    <t>зразы "Школьные"</t>
  </si>
  <si>
    <t>202/2012</t>
  </si>
  <si>
    <t>макаронные изделия отварные</t>
  </si>
  <si>
    <t>150/5</t>
  </si>
  <si>
    <t>10/2012</t>
  </si>
  <si>
    <t xml:space="preserve">салат из квашеной капусты </t>
  </si>
  <si>
    <t>279/2012</t>
  </si>
  <si>
    <t>компот из свежих плодов</t>
  </si>
  <si>
    <t>хлеб ржаной</t>
  </si>
  <si>
    <t>итого  в %</t>
  </si>
  <si>
    <t>минеральные элементы, мг</t>
  </si>
  <si>
    <t>витамины, мг</t>
  </si>
  <si>
    <t>Ca</t>
  </si>
  <si>
    <t>Mg</t>
  </si>
  <si>
    <t>Fe</t>
  </si>
  <si>
    <t>C</t>
  </si>
  <si>
    <t>16/2012</t>
  </si>
  <si>
    <t>салат из моркови</t>
  </si>
  <si>
    <t>8/2012</t>
  </si>
  <si>
    <t>салат из белокочанной капусты с яблоком</t>
  </si>
  <si>
    <t xml:space="preserve">2 ДЕНЬ </t>
  </si>
  <si>
    <t>масло сливочное</t>
  </si>
  <si>
    <t>6/2012</t>
  </si>
  <si>
    <t>салат из белокочанной капусты</t>
  </si>
  <si>
    <t>7/2012</t>
  </si>
  <si>
    <t>салат из белокочанной капусты и свеклы</t>
  </si>
  <si>
    <t>15/2012</t>
  </si>
  <si>
    <t>салат из моркови с сахаром</t>
  </si>
  <si>
    <t>17/2012</t>
  </si>
  <si>
    <t>салат из моркови с курагой или изюмом</t>
  </si>
  <si>
    <t>18/2012</t>
  </si>
  <si>
    <t>салат из моркови с яблоками</t>
  </si>
  <si>
    <t>21/2012</t>
  </si>
  <si>
    <t>салат витаминный</t>
  </si>
  <si>
    <t>25/2012</t>
  </si>
  <si>
    <t>салат из свеклы с растительным маслом</t>
  </si>
  <si>
    <t>26/2012</t>
  </si>
  <si>
    <t>салат из свеклы с изюмом</t>
  </si>
  <si>
    <t>27/2012</t>
  </si>
  <si>
    <t>салат из свеклы с яблоками</t>
  </si>
  <si>
    <t>28/2012</t>
  </si>
  <si>
    <t>салат из свеклы с солеными огурцами</t>
  </si>
  <si>
    <t>52/2012</t>
  </si>
  <si>
    <t>щи из свежей капусты с картофелем</t>
  </si>
  <si>
    <t>200/8</t>
  </si>
  <si>
    <t>250/10</t>
  </si>
  <si>
    <t>300/12</t>
  </si>
  <si>
    <t>53/2012</t>
  </si>
  <si>
    <t>щи по-уральски (с крупой)</t>
  </si>
  <si>
    <t>54/2012</t>
  </si>
  <si>
    <t>борщ с капустой и картофелем</t>
  </si>
  <si>
    <t>55/2012</t>
  </si>
  <si>
    <t>свекольник</t>
  </si>
  <si>
    <t>56/2012</t>
  </si>
  <si>
    <t>рассольник ленинградский</t>
  </si>
  <si>
    <t>57/2012</t>
  </si>
  <si>
    <t>рассольник домашний</t>
  </si>
  <si>
    <t>58/2012</t>
  </si>
  <si>
    <t>суп картофельный</t>
  </si>
  <si>
    <t>59/2012</t>
  </si>
  <si>
    <t>суп картофельный с макаронными изделиями</t>
  </si>
  <si>
    <t>63/2012</t>
  </si>
  <si>
    <t>суп картофельный с бобовыми и гренками</t>
  </si>
  <si>
    <t>200/15</t>
  </si>
  <si>
    <t>250/20</t>
  </si>
  <si>
    <t>300/25</t>
  </si>
  <si>
    <t>65/2012</t>
  </si>
  <si>
    <t>суп крестьянский с крупой</t>
  </si>
  <si>
    <t>67/2012</t>
  </si>
  <si>
    <t>суп из овощей</t>
  </si>
  <si>
    <t>250/25</t>
  </si>
  <si>
    <t>300/30</t>
  </si>
  <si>
    <t>73/2012</t>
  </si>
  <si>
    <t>суп молочный к крупой рисовой</t>
  </si>
  <si>
    <t>суп молочный к крупой пшенной</t>
  </si>
  <si>
    <t>74/2012</t>
  </si>
  <si>
    <t>суп молочный с овощами</t>
  </si>
  <si>
    <t>75/2012</t>
  </si>
  <si>
    <t>суп молочный с макаронными изделиями</t>
  </si>
  <si>
    <t>129/2012</t>
  </si>
  <si>
    <t>картофель отварной с маслом</t>
  </si>
  <si>
    <t>150/3</t>
  </si>
  <si>
    <t>180/4</t>
  </si>
  <si>
    <t>132/2012</t>
  </si>
  <si>
    <t>картофель тушеный</t>
  </si>
  <si>
    <t>134/2012</t>
  </si>
  <si>
    <t>капуста тушеная</t>
  </si>
  <si>
    <t>135/2012</t>
  </si>
  <si>
    <t>капуста тушеная с яблоками</t>
  </si>
  <si>
    <t>144/2012</t>
  </si>
  <si>
    <t>рагу из овощей</t>
  </si>
  <si>
    <t>145/2012</t>
  </si>
  <si>
    <t>рагу овощное</t>
  </si>
  <si>
    <t>180/5</t>
  </si>
  <si>
    <t>200/7</t>
  </si>
  <si>
    <t>161/2012</t>
  </si>
  <si>
    <t>пюре гороховое</t>
  </si>
  <si>
    <t>165/2012</t>
  </si>
  <si>
    <t>каша гречневая рассыпчатая</t>
  </si>
  <si>
    <t>169/2012</t>
  </si>
  <si>
    <t>каша рисовая рассыпчатая</t>
  </si>
  <si>
    <t>171/2012</t>
  </si>
  <si>
    <t>каша ячневая рассыпчатая молочная</t>
  </si>
  <si>
    <t>173/2012</t>
  </si>
  <si>
    <t>каша рисовая молочная вызкая</t>
  </si>
  <si>
    <t>174/2012</t>
  </si>
  <si>
    <t>каша овсяная "Геркулес" молочная вязкая</t>
  </si>
  <si>
    <t>175/2012</t>
  </si>
  <si>
    <t>каша гречневая молочная вязкая</t>
  </si>
  <si>
    <t>176/2012</t>
  </si>
  <si>
    <t xml:space="preserve">каша ячневая молочная вязкая </t>
  </si>
  <si>
    <t>177/2012</t>
  </si>
  <si>
    <t>каша "Артек" молочная вязкая</t>
  </si>
  <si>
    <t>178/2012</t>
  </si>
  <si>
    <t>каша из смеси круп (гречневая, овсяная, пшенная)</t>
  </si>
  <si>
    <t>179/2012</t>
  </si>
  <si>
    <t>каша манная молочная вязкая с изюмом</t>
  </si>
  <si>
    <t>180/2012</t>
  </si>
  <si>
    <t>каша из смеси круп (гречневая, овсяная) с изюмом вязкая</t>
  </si>
  <si>
    <t>181/2012</t>
  </si>
  <si>
    <t>каша из смеси круп (гречневая, овсяная, перловая, пшеничная) с изюмом вязкая</t>
  </si>
  <si>
    <t>183/2012</t>
  </si>
  <si>
    <t>каша овсяная молочная жидкая</t>
  </si>
  <si>
    <t>184/2012</t>
  </si>
  <si>
    <t>каша рисовая молочная жидкая</t>
  </si>
  <si>
    <t>185/2012</t>
  </si>
  <si>
    <t>каша пшенная молочная жидкая</t>
  </si>
  <si>
    <t>186/2012</t>
  </si>
  <si>
    <t>каша пшеничная молочная жидкая</t>
  </si>
  <si>
    <t>187/2012</t>
  </si>
  <si>
    <t>каша молочная "Дружба"</t>
  </si>
  <si>
    <t>188/2012</t>
  </si>
  <si>
    <t>каша из смеси круп (гречневая, овсяная, пшенная) молочная жидкая</t>
  </si>
  <si>
    <t>189/2012</t>
  </si>
  <si>
    <t>каша из смеси круп (гречневая, овсяная, перловая) молочная жидкая</t>
  </si>
  <si>
    <t>190/2012</t>
  </si>
  <si>
    <t>каша из смеси круп (гречневая, овсяная, перловая, пшенная) молочная жидкая</t>
  </si>
  <si>
    <t>96/2012</t>
  </si>
  <si>
    <t>плов из говядины</t>
  </si>
  <si>
    <t>98/2012</t>
  </si>
  <si>
    <t>жаркое по-домашнему</t>
  </si>
  <si>
    <t>122/2012</t>
  </si>
  <si>
    <t>плов из курицы</t>
  </si>
  <si>
    <t>120/2012</t>
  </si>
  <si>
    <t>кура отварная</t>
  </si>
  <si>
    <t>121/2012</t>
  </si>
  <si>
    <t>кура отварная (2 вариант)</t>
  </si>
  <si>
    <t>125/2012</t>
  </si>
  <si>
    <t>котлета рубленая из куры</t>
  </si>
  <si>
    <t>100/6</t>
  </si>
  <si>
    <t>83/2012</t>
  </si>
  <si>
    <t>котлета рыбная</t>
  </si>
  <si>
    <t>100/7,5</t>
  </si>
  <si>
    <t>87/2012</t>
  </si>
  <si>
    <t>тефтели рыбные</t>
  </si>
  <si>
    <t>100/45</t>
  </si>
  <si>
    <t>92/2012</t>
  </si>
  <si>
    <t>гуляш</t>
  </si>
  <si>
    <t>100/75</t>
  </si>
  <si>
    <t>95/2012</t>
  </si>
  <si>
    <t>печень по-строгановски</t>
  </si>
  <si>
    <t>99/2012</t>
  </si>
  <si>
    <t>котлета, биточек, шницель</t>
  </si>
  <si>
    <t>100/40</t>
  </si>
  <si>
    <t>100/201</t>
  </si>
  <si>
    <t>котлета "Здоровье"</t>
  </si>
  <si>
    <t>104/2012</t>
  </si>
  <si>
    <t>фрикадельки из говядины, тушеные в соусе</t>
  </si>
  <si>
    <t>105/2012</t>
  </si>
  <si>
    <t>тефтели из говядины</t>
  </si>
  <si>
    <t>100/60</t>
  </si>
  <si>
    <t>106/2012</t>
  </si>
  <si>
    <t>тефтели из говядины (паровые)</t>
  </si>
  <si>
    <t>107/2012</t>
  </si>
  <si>
    <t>тефтели из говядины с рисом</t>
  </si>
  <si>
    <t>100/50</t>
  </si>
  <si>
    <t>209/2012</t>
  </si>
  <si>
    <t>омлет натуральный</t>
  </si>
  <si>
    <t>150/10</t>
  </si>
  <si>
    <t>180/15</t>
  </si>
  <si>
    <t>211/2012</t>
  </si>
  <si>
    <t>омлет с морковью</t>
  </si>
  <si>
    <t>150/7</t>
  </si>
  <si>
    <t>180/10</t>
  </si>
  <si>
    <t>150/2012</t>
  </si>
  <si>
    <t>зразы морковные с творогом</t>
  </si>
  <si>
    <t>150/50</t>
  </si>
  <si>
    <t>180/60</t>
  </si>
  <si>
    <t>200/70</t>
  </si>
  <si>
    <t>217/2012</t>
  </si>
  <si>
    <t>сырники с морковью</t>
  </si>
  <si>
    <t>150/40</t>
  </si>
  <si>
    <t>180/50</t>
  </si>
  <si>
    <t>200/60</t>
  </si>
  <si>
    <t>219/2012</t>
  </si>
  <si>
    <t>запеканка из творога с морковью</t>
  </si>
  <si>
    <t>150/20</t>
  </si>
  <si>
    <t>180/30</t>
  </si>
  <si>
    <t>200/40</t>
  </si>
  <si>
    <t>199/2012</t>
  </si>
  <si>
    <t>биточки манные с вареньем</t>
  </si>
  <si>
    <t>150/15</t>
  </si>
  <si>
    <t>180/20</t>
  </si>
  <si>
    <t>220/25</t>
  </si>
  <si>
    <t>268/2012</t>
  </si>
  <si>
    <t>чай с сахаром</t>
  </si>
  <si>
    <t>270/2012</t>
  </si>
  <si>
    <t>чай с лимоном</t>
  </si>
  <si>
    <t>272/2012</t>
  </si>
  <si>
    <t>кофейный напиток на молоке</t>
  </si>
  <si>
    <t>274/2012</t>
  </si>
  <si>
    <t>какао с молоком (1 вариант)</t>
  </si>
  <si>
    <t>278/2012</t>
  </si>
  <si>
    <t>компот из сухофруктов</t>
  </si>
  <si>
    <t>292/2012</t>
  </si>
  <si>
    <t>кисель из яблок</t>
  </si>
  <si>
    <t>293/2012</t>
  </si>
  <si>
    <t>кисель из свежих ягод</t>
  </si>
  <si>
    <t>295/2012</t>
  </si>
  <si>
    <t>кисель из повидла</t>
  </si>
  <si>
    <t>223/2012</t>
  </si>
  <si>
    <t>соус томатный</t>
  </si>
  <si>
    <r>
      <t>B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</si>
  <si>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В</t>
    </r>
    <r>
      <rPr>
        <vertAlign val="superscript"/>
        <sz val="10"/>
        <color indexed="8"/>
        <rFont val="Times New Roman"/>
        <family val="1"/>
        <charset val="204"/>
      </rPr>
      <t>2</t>
    </r>
  </si>
  <si>
    <t>90/5</t>
  </si>
  <si>
    <t>90/6</t>
  </si>
  <si>
    <t>90/40</t>
  </si>
  <si>
    <t>90/60</t>
  </si>
  <si>
    <t>90/35</t>
  </si>
  <si>
    <t>90/50</t>
  </si>
  <si>
    <t xml:space="preserve">3 ДЕНЬ </t>
  </si>
  <si>
    <t xml:space="preserve">4 ДЕНЬ </t>
  </si>
  <si>
    <t xml:space="preserve">5 ДЕНЬ </t>
  </si>
  <si>
    <t xml:space="preserve">6 ДЕНЬ </t>
  </si>
  <si>
    <t xml:space="preserve">7 ДЕНЬ </t>
  </si>
  <si>
    <t xml:space="preserve">8 ДЕНЬ </t>
  </si>
  <si>
    <t xml:space="preserve">9 ДЕНЬ </t>
  </si>
  <si>
    <t xml:space="preserve">10 ДЕНЬ </t>
  </si>
  <si>
    <t>обед</t>
  </si>
  <si>
    <t xml:space="preserve">итого </t>
  </si>
  <si>
    <t>яйцо вареное</t>
  </si>
  <si>
    <t>13/2012</t>
  </si>
  <si>
    <t>салат из свежих огурцов</t>
  </si>
  <si>
    <t>12/2012</t>
  </si>
  <si>
    <t>салат из свежих помидор</t>
  </si>
  <si>
    <t>14/2012</t>
  </si>
  <si>
    <t>салат из свежих помидоров и огурцов</t>
  </si>
  <si>
    <t>НОРМА за день</t>
  </si>
  <si>
    <t>131/2012</t>
  </si>
  <si>
    <t>картофельное пюре</t>
  </si>
  <si>
    <t>30/2012</t>
  </si>
  <si>
    <t>салат из свеклы с яблоками и огурцами</t>
  </si>
  <si>
    <t>банан</t>
  </si>
  <si>
    <t>апельсин</t>
  </si>
  <si>
    <t>груша</t>
  </si>
  <si>
    <t>яблоко</t>
  </si>
  <si>
    <t>персик</t>
  </si>
  <si>
    <t>77/2012</t>
  </si>
  <si>
    <t>рыба припущенная</t>
  </si>
  <si>
    <t>84/2012</t>
  </si>
  <si>
    <t>кнели рыбные припущенные</t>
  </si>
  <si>
    <t>124/2012</t>
  </si>
  <si>
    <t>фрикадельки из кур</t>
  </si>
  <si>
    <t>127/2012</t>
  </si>
  <si>
    <t>суфле из кур (паровое)</t>
  </si>
  <si>
    <t>90/9</t>
  </si>
  <si>
    <t>100/10</t>
  </si>
  <si>
    <t>49/2008</t>
  </si>
  <si>
    <t>50/2008</t>
  </si>
  <si>
    <t>огурец порционно</t>
  </si>
  <si>
    <t>помидор порционно</t>
  </si>
  <si>
    <t>48/2008</t>
  </si>
  <si>
    <t>зеленый горошек порционно</t>
  </si>
  <si>
    <t>слива</t>
  </si>
  <si>
    <t>кефир</t>
  </si>
  <si>
    <t>86/2012</t>
  </si>
  <si>
    <t>фрикадельки рыбные</t>
  </si>
  <si>
    <t>абрикосовый сок</t>
  </si>
  <si>
    <t>267/2012</t>
  </si>
  <si>
    <t>молоко кипячёное</t>
  </si>
  <si>
    <t>томатный сок</t>
  </si>
  <si>
    <t>яблочный сок</t>
  </si>
  <si>
    <t>снежок</t>
  </si>
  <si>
    <t>йогурт</t>
  </si>
  <si>
    <t>котлета мясная</t>
  </si>
  <si>
    <t>биточек</t>
  </si>
  <si>
    <t>Меню лагерь: 1 - 4 классы</t>
  </si>
  <si>
    <t>224/2021</t>
  </si>
  <si>
    <t>соус сметанный</t>
  </si>
  <si>
    <t>суп молочный с крупой пшенной</t>
  </si>
  <si>
    <t xml:space="preserve">йогурт </t>
  </si>
  <si>
    <t>45/2008</t>
  </si>
  <si>
    <t>46/2008</t>
  </si>
  <si>
    <t xml:space="preserve">яблочный сок </t>
  </si>
  <si>
    <t>47/2008</t>
  </si>
  <si>
    <t xml:space="preserve">картофель тушеный </t>
  </si>
  <si>
    <t xml:space="preserve">11 ДЕНЬ </t>
  </si>
  <si>
    <t xml:space="preserve">18 ДЕНЬ </t>
  </si>
  <si>
    <t xml:space="preserve">17 ДЕНЬ </t>
  </si>
  <si>
    <t xml:space="preserve">16 ДЕНЬ </t>
  </si>
  <si>
    <t xml:space="preserve">15 ДЕНЬ </t>
  </si>
  <si>
    <t xml:space="preserve">14 ДЕНЬ </t>
  </si>
  <si>
    <t xml:space="preserve">13 ДЕНЬ </t>
  </si>
  <si>
    <t xml:space="preserve">12 ДЕНЬ </t>
  </si>
  <si>
    <t>Меню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</si>
</sst>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0" borderId="1" xfId="0" applyNumberFormat="1" applyFont="1" applyBorder="1" applyAlignment="1">
      <alignment horizontal="right"/>
    </xf>
    <xf numFmtId="0" fontId="1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right"/>
    </xf>
    <xf numFmtId="0" fontId="1" fillId="0" borderId="3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1" fillId="0" borderId="7" xfId="0" applyNumberFormat="1" applyFont="1" applyBorder="1" applyAlignment="1">
      <alignment horizontal="right"/>
    </xf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5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right"/>
    </xf>
    <xf numFmtId="2" fontId="3" fillId="0" borderId="2" xfId="0" applyNumberFormat="1" applyFont="1" applyBorder="1"/>
    <xf numFmtId="2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49" fontId="1" fillId="0" borderId="2" xfId="0" applyNumberFormat="1" applyFont="1" applyBorder="1"/>
    <xf numFmtId="0" fontId="7" fillId="0" borderId="2" xfId="0" applyFont="1" applyBorder="1"/>
    <xf numFmtId="49" fontId="2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9"/>
  <sheetViews>
    <sheetView workbookViewId="0">
      <selection activeCell="A191" sqref="A191:M191"/>
    </sheetView>
  </sheetViews>
  <sheetFormatPr defaultRowHeight="14.4" x14ac:dyDescent="0.3"/>
  <cols>
    <col min="1" max="1" width="10.6640625" customWidth="1"/>
    <col min="2" max="2" width="35.6640625" customWidth="1"/>
    <col min="3" max="6" width="7.88671875" customWidth="1"/>
    <col min="7" max="7" width="14.33203125" customWidth="1"/>
    <col min="8" max="13" width="7.88671875" customWidth="1"/>
  </cols>
  <sheetData>
    <row r="1" spans="1:13" ht="18" x14ac:dyDescent="0.35">
      <c r="A1" s="50" t="s">
        <v>308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5" customHeight="1" x14ac:dyDescent="0.3">
      <c r="A2" s="51" t="s">
        <v>0</v>
      </c>
      <c r="B2" s="51" t="s">
        <v>1</v>
      </c>
      <c r="C2" s="51" t="s">
        <v>2</v>
      </c>
      <c r="D2" s="51" t="s">
        <v>3</v>
      </c>
      <c r="E2" s="51"/>
      <c r="F2" s="51"/>
      <c r="G2" s="51" t="s">
        <v>4</v>
      </c>
      <c r="H2" s="52" t="s">
        <v>32</v>
      </c>
      <c r="I2" s="52"/>
      <c r="J2" s="52"/>
      <c r="K2" s="52" t="s">
        <v>33</v>
      </c>
      <c r="L2" s="52"/>
      <c r="M2" s="52"/>
    </row>
    <row r="3" spans="1:13" ht="16.2" x14ac:dyDescent="0.3">
      <c r="A3" s="51"/>
      <c r="B3" s="51"/>
      <c r="C3" s="51"/>
      <c r="D3" s="19" t="s">
        <v>5</v>
      </c>
      <c r="E3" s="19" t="s">
        <v>6</v>
      </c>
      <c r="F3" s="19" t="s">
        <v>7</v>
      </c>
      <c r="G3" s="51"/>
      <c r="H3" s="35" t="s">
        <v>34</v>
      </c>
      <c r="I3" s="35" t="s">
        <v>35</v>
      </c>
      <c r="J3" s="35" t="s">
        <v>36</v>
      </c>
      <c r="K3" s="3" t="s">
        <v>244</v>
      </c>
      <c r="L3" s="3" t="s">
        <v>245</v>
      </c>
      <c r="M3" s="20" t="s">
        <v>37</v>
      </c>
    </row>
    <row r="4" spans="1:13" x14ac:dyDescent="0.3">
      <c r="A4" s="47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53"/>
      <c r="L4" s="53"/>
      <c r="M4" s="47"/>
    </row>
    <row r="5" spans="1:13" x14ac:dyDescent="0.3">
      <c r="A5" s="47" t="s">
        <v>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x14ac:dyDescent="0.3">
      <c r="A6" s="1" t="s">
        <v>46</v>
      </c>
      <c r="B6" s="5" t="s">
        <v>47</v>
      </c>
      <c r="C6" s="6">
        <v>60</v>
      </c>
      <c r="D6" s="3">
        <v>1.38</v>
      </c>
      <c r="E6" s="3">
        <v>3.84</v>
      </c>
      <c r="F6" s="3">
        <v>4.92</v>
      </c>
      <c r="G6" s="3">
        <v>59.4</v>
      </c>
      <c r="H6" s="3">
        <v>34.26</v>
      </c>
      <c r="I6" s="3">
        <v>12.37</v>
      </c>
      <c r="J6" s="3">
        <v>0.54</v>
      </c>
      <c r="K6" s="3">
        <v>0.02</v>
      </c>
      <c r="L6" s="3">
        <v>0.02</v>
      </c>
      <c r="M6" s="3">
        <v>12.84</v>
      </c>
    </row>
    <row r="7" spans="1:13" x14ac:dyDescent="0.3">
      <c r="A7" s="7" t="s">
        <v>127</v>
      </c>
      <c r="B7" s="4" t="s">
        <v>128</v>
      </c>
      <c r="C7" s="3" t="s">
        <v>25</v>
      </c>
      <c r="D7" s="3">
        <v>6.08</v>
      </c>
      <c r="E7" s="3">
        <v>7.42</v>
      </c>
      <c r="F7" s="3">
        <v>26.67</v>
      </c>
      <c r="G7" s="3">
        <v>198.33</v>
      </c>
      <c r="H7" s="3">
        <v>103</v>
      </c>
      <c r="I7" s="3">
        <v>50.58</v>
      </c>
      <c r="J7" s="3">
        <v>1.25</v>
      </c>
      <c r="K7" s="3">
        <v>0.15</v>
      </c>
      <c r="L7" s="3">
        <v>0.13</v>
      </c>
      <c r="M7" s="3">
        <v>0.38</v>
      </c>
    </row>
    <row r="8" spans="1:13" x14ac:dyDescent="0.3">
      <c r="A8" s="7" t="s">
        <v>232</v>
      </c>
      <c r="B8" s="4" t="s">
        <v>233</v>
      </c>
      <c r="C8" s="6">
        <v>200</v>
      </c>
      <c r="D8" s="3">
        <v>3.3</v>
      </c>
      <c r="E8" s="3">
        <v>2.5</v>
      </c>
      <c r="F8" s="3">
        <v>13.7</v>
      </c>
      <c r="G8" s="3">
        <v>88</v>
      </c>
      <c r="H8" s="3">
        <v>108.57</v>
      </c>
      <c r="I8" s="3">
        <v>51.1</v>
      </c>
      <c r="J8" s="3">
        <v>0.6</v>
      </c>
      <c r="K8" s="3">
        <v>0.03</v>
      </c>
      <c r="L8" s="3">
        <v>0.12</v>
      </c>
      <c r="M8" s="3">
        <v>0.52</v>
      </c>
    </row>
    <row r="9" spans="1:13" x14ac:dyDescent="0.3">
      <c r="A9" s="1"/>
      <c r="B9" s="2" t="s">
        <v>312</v>
      </c>
      <c r="C9" s="3">
        <v>200</v>
      </c>
      <c r="D9" s="3">
        <v>5.6</v>
      </c>
      <c r="E9" s="3">
        <v>5</v>
      </c>
      <c r="F9" s="3">
        <v>20.399999999999999</v>
      </c>
      <c r="G9" s="3">
        <v>152</v>
      </c>
      <c r="H9" s="3">
        <v>230</v>
      </c>
      <c r="I9" s="3">
        <v>22</v>
      </c>
      <c r="J9" s="3">
        <v>0.08</v>
      </c>
      <c r="K9" s="3">
        <v>0.09</v>
      </c>
      <c r="L9" s="3">
        <v>0.47</v>
      </c>
      <c r="M9" s="3">
        <v>1.6</v>
      </c>
    </row>
    <row r="10" spans="1:13" x14ac:dyDescent="0.3">
      <c r="A10" s="1"/>
      <c r="B10" s="5" t="s">
        <v>15</v>
      </c>
      <c r="C10" s="6">
        <v>50</v>
      </c>
      <c r="D10" s="8">
        <v>3.8</v>
      </c>
      <c r="E10" s="8">
        <v>0.45</v>
      </c>
      <c r="F10" s="8">
        <v>24.85</v>
      </c>
      <c r="G10" s="8">
        <v>113</v>
      </c>
      <c r="H10" s="8">
        <v>13</v>
      </c>
      <c r="I10" s="8">
        <v>17.5</v>
      </c>
      <c r="J10" s="8">
        <v>0.8</v>
      </c>
      <c r="K10" s="8">
        <v>0.08</v>
      </c>
      <c r="L10" s="8">
        <v>0.04</v>
      </c>
      <c r="M10" s="8">
        <v>0</v>
      </c>
    </row>
    <row r="11" spans="1:13" x14ac:dyDescent="0.3">
      <c r="A11" s="49" t="s">
        <v>17</v>
      </c>
      <c r="B11" s="49"/>
      <c r="C11" s="19"/>
      <c r="D11" s="21">
        <f>D6+D7+D8+D9+D10</f>
        <v>20.16</v>
      </c>
      <c r="E11" s="21">
        <f t="shared" ref="E11:M11" si="0">E6+E7+E8+E9+E10</f>
        <v>19.209999999999997</v>
      </c>
      <c r="F11" s="21">
        <f t="shared" si="0"/>
        <v>90.539999999999992</v>
      </c>
      <c r="G11" s="21">
        <f t="shared" si="0"/>
        <v>610.73</v>
      </c>
      <c r="H11" s="21">
        <f t="shared" si="0"/>
        <v>488.83</v>
      </c>
      <c r="I11" s="21">
        <f t="shared" si="0"/>
        <v>153.55000000000001</v>
      </c>
      <c r="J11" s="21">
        <f t="shared" si="0"/>
        <v>3.2700000000000005</v>
      </c>
      <c r="K11" s="21">
        <f t="shared" si="0"/>
        <v>0.37</v>
      </c>
      <c r="L11" s="21">
        <f t="shared" si="0"/>
        <v>0.78</v>
      </c>
      <c r="M11" s="21">
        <f t="shared" si="0"/>
        <v>15.34</v>
      </c>
    </row>
    <row r="12" spans="1:13" x14ac:dyDescent="0.3">
      <c r="A12" s="48" t="s">
        <v>260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x14ac:dyDescent="0.3">
      <c r="A13" s="36" t="s">
        <v>289</v>
      </c>
      <c r="B13" s="33" t="s">
        <v>292</v>
      </c>
      <c r="C13" s="3">
        <v>60</v>
      </c>
      <c r="D13" s="3">
        <v>0.36</v>
      </c>
      <c r="E13" s="3">
        <v>0</v>
      </c>
      <c r="F13" s="3">
        <v>2.52</v>
      </c>
      <c r="G13" s="3">
        <v>11.4</v>
      </c>
      <c r="H13" s="3">
        <v>6</v>
      </c>
      <c r="I13" s="3">
        <v>6.6</v>
      </c>
      <c r="J13" s="3">
        <v>0.16200000000000001</v>
      </c>
      <c r="K13" s="3">
        <v>2.4E-2</v>
      </c>
      <c r="L13" s="3">
        <v>5.3999999999999999E-2</v>
      </c>
      <c r="M13" s="3">
        <v>8.2200000000000006</v>
      </c>
    </row>
    <row r="14" spans="1:13" x14ac:dyDescent="0.3">
      <c r="A14" s="1" t="s">
        <v>75</v>
      </c>
      <c r="B14" s="5" t="s">
        <v>76</v>
      </c>
      <c r="C14" s="6" t="s">
        <v>66</v>
      </c>
      <c r="D14" s="3">
        <v>1.7</v>
      </c>
      <c r="E14" s="3">
        <v>4.2</v>
      </c>
      <c r="F14" s="3">
        <v>12.3</v>
      </c>
      <c r="G14" s="3">
        <v>96</v>
      </c>
      <c r="H14" s="3">
        <v>12.47</v>
      </c>
      <c r="I14" s="3">
        <v>18</v>
      </c>
      <c r="J14" s="3">
        <v>0.68</v>
      </c>
      <c r="K14" s="3">
        <v>0.06</v>
      </c>
      <c r="L14" s="3">
        <v>0.05</v>
      </c>
      <c r="M14" s="3">
        <v>5.36</v>
      </c>
    </row>
    <row r="15" spans="1:13" x14ac:dyDescent="0.3">
      <c r="A15" s="7" t="s">
        <v>107</v>
      </c>
      <c r="B15" s="4" t="s">
        <v>108</v>
      </c>
      <c r="C15" s="3">
        <v>150</v>
      </c>
      <c r="D15" s="3">
        <v>3.25</v>
      </c>
      <c r="E15" s="3">
        <v>4.92</v>
      </c>
      <c r="F15" s="3">
        <v>14.17</v>
      </c>
      <c r="G15" s="3">
        <v>113.33</v>
      </c>
      <c r="H15" s="3">
        <v>76.959999999999994</v>
      </c>
      <c r="I15" s="3">
        <v>29.44</v>
      </c>
      <c r="J15" s="3">
        <v>1.1299999999999999</v>
      </c>
      <c r="K15" s="3">
        <v>0.05</v>
      </c>
      <c r="L15" s="3">
        <v>0.06</v>
      </c>
      <c r="M15" s="3">
        <v>24.72</v>
      </c>
    </row>
    <row r="16" spans="1:13" x14ac:dyDescent="0.3">
      <c r="A16" s="7" t="s">
        <v>172</v>
      </c>
      <c r="B16" s="4" t="s">
        <v>173</v>
      </c>
      <c r="C16" s="6" t="s">
        <v>247</v>
      </c>
      <c r="D16" s="3">
        <v>14.52</v>
      </c>
      <c r="E16" s="3">
        <v>15.98</v>
      </c>
      <c r="F16" s="3">
        <v>11.59</v>
      </c>
      <c r="G16" s="3">
        <v>249.75</v>
      </c>
      <c r="H16" s="3">
        <v>44.74</v>
      </c>
      <c r="I16" s="3">
        <v>28.67</v>
      </c>
      <c r="J16" s="3">
        <v>1.27</v>
      </c>
      <c r="K16" s="3">
        <v>0.17</v>
      </c>
      <c r="L16" s="3">
        <v>0.14000000000000001</v>
      </c>
      <c r="M16" s="3">
        <v>0.34</v>
      </c>
    </row>
    <row r="17" spans="1:13" x14ac:dyDescent="0.3">
      <c r="A17" s="7" t="s">
        <v>234</v>
      </c>
      <c r="B17" s="4" t="s">
        <v>235</v>
      </c>
      <c r="C17" s="6">
        <v>200</v>
      </c>
      <c r="D17" s="3">
        <v>1</v>
      </c>
      <c r="E17" s="3">
        <v>0.05</v>
      </c>
      <c r="F17" s="3">
        <v>27.5</v>
      </c>
      <c r="G17" s="3">
        <v>110</v>
      </c>
      <c r="H17" s="3">
        <v>28.69</v>
      </c>
      <c r="I17" s="3">
        <v>18.27</v>
      </c>
      <c r="J17" s="3">
        <v>0.61</v>
      </c>
      <c r="K17" s="3">
        <v>0.01</v>
      </c>
      <c r="L17" s="3">
        <v>0.03</v>
      </c>
      <c r="M17" s="3">
        <v>0.32</v>
      </c>
    </row>
    <row r="18" spans="1:13" x14ac:dyDescent="0.3">
      <c r="A18" s="1"/>
      <c r="B18" s="5" t="s">
        <v>30</v>
      </c>
      <c r="C18" s="6">
        <v>50</v>
      </c>
      <c r="D18" s="3">
        <v>3.4</v>
      </c>
      <c r="E18" s="3">
        <v>0.6</v>
      </c>
      <c r="F18" s="3">
        <v>23.2</v>
      </c>
      <c r="G18" s="3">
        <v>107.5</v>
      </c>
      <c r="H18" s="3">
        <v>15</v>
      </c>
      <c r="I18" s="3">
        <v>23</v>
      </c>
      <c r="J18" s="3">
        <v>1.1499999999999999</v>
      </c>
      <c r="K18" s="3">
        <v>0.08</v>
      </c>
      <c r="L18" s="3">
        <v>0.05</v>
      </c>
      <c r="M18" s="3">
        <v>0</v>
      </c>
    </row>
    <row r="19" spans="1:13" x14ac:dyDescent="0.3">
      <c r="A19" s="23"/>
      <c r="B19" s="5" t="s">
        <v>15</v>
      </c>
      <c r="C19" s="6">
        <v>50</v>
      </c>
      <c r="D19" s="8">
        <v>3.8</v>
      </c>
      <c r="E19" s="8">
        <v>0.45</v>
      </c>
      <c r="F19" s="8">
        <v>24.85</v>
      </c>
      <c r="G19" s="8">
        <v>113</v>
      </c>
      <c r="H19" s="8">
        <v>13</v>
      </c>
      <c r="I19" s="8">
        <v>17.5</v>
      </c>
      <c r="J19" s="8">
        <v>0.8</v>
      </c>
      <c r="K19" s="8">
        <v>0.08</v>
      </c>
      <c r="L19" s="8">
        <v>0.04</v>
      </c>
      <c r="M19" s="8">
        <v>0</v>
      </c>
    </row>
    <row r="20" spans="1:13" x14ac:dyDescent="0.3">
      <c r="A20" s="49" t="s">
        <v>17</v>
      </c>
      <c r="B20" s="49"/>
      <c r="C20" s="19"/>
      <c r="D20" s="21">
        <f>D13+D14+D15+D16+D17+D18+D19</f>
        <v>28.029999999999998</v>
      </c>
      <c r="E20" s="21">
        <f t="shared" ref="E20:M20" si="1">E13+E14+E15+E16+E17+E18+E19</f>
        <v>26.200000000000003</v>
      </c>
      <c r="F20" s="21">
        <f t="shared" si="1"/>
        <v>116.13</v>
      </c>
      <c r="G20" s="21">
        <f t="shared" si="1"/>
        <v>800.98</v>
      </c>
      <c r="H20" s="21">
        <f t="shared" si="1"/>
        <v>196.85999999999999</v>
      </c>
      <c r="I20" s="21">
        <f t="shared" si="1"/>
        <v>141.48000000000002</v>
      </c>
      <c r="J20" s="21">
        <f t="shared" si="1"/>
        <v>5.8019999999999996</v>
      </c>
      <c r="K20" s="21">
        <f t="shared" si="1"/>
        <v>0.47400000000000009</v>
      </c>
      <c r="L20" s="21">
        <f t="shared" si="1"/>
        <v>0.42400000000000004</v>
      </c>
      <c r="M20" s="21">
        <f t="shared" si="1"/>
        <v>38.96</v>
      </c>
    </row>
    <row r="21" spans="1:13" x14ac:dyDescent="0.3">
      <c r="A21" s="41" t="s">
        <v>261</v>
      </c>
      <c r="B21" s="41"/>
      <c r="C21" s="41"/>
      <c r="D21" s="24">
        <f t="shared" ref="D21:M21" si="2">D11+D20</f>
        <v>48.19</v>
      </c>
      <c r="E21" s="24">
        <f t="shared" si="2"/>
        <v>45.41</v>
      </c>
      <c r="F21" s="24">
        <f t="shared" si="2"/>
        <v>206.67</v>
      </c>
      <c r="G21" s="24">
        <f t="shared" si="2"/>
        <v>1411.71</v>
      </c>
      <c r="H21" s="24">
        <f t="shared" si="2"/>
        <v>685.68999999999994</v>
      </c>
      <c r="I21" s="24">
        <f t="shared" si="2"/>
        <v>295.03000000000003</v>
      </c>
      <c r="J21" s="24">
        <f t="shared" si="2"/>
        <v>9.0719999999999992</v>
      </c>
      <c r="K21" s="24">
        <f t="shared" si="2"/>
        <v>0.84400000000000008</v>
      </c>
      <c r="L21" s="24">
        <f t="shared" si="2"/>
        <v>1.2040000000000002</v>
      </c>
      <c r="M21" s="24">
        <f t="shared" si="2"/>
        <v>54.3</v>
      </c>
    </row>
    <row r="22" spans="1:13" x14ac:dyDescent="0.3">
      <c r="A22" s="41" t="s">
        <v>31</v>
      </c>
      <c r="B22" s="41"/>
      <c r="C22" s="41"/>
      <c r="D22" s="25">
        <f t="shared" ref="D22:M22" si="3">D21*100/D368</f>
        <v>104.30735930735931</v>
      </c>
      <c r="E22" s="25">
        <f t="shared" si="3"/>
        <v>95.801687763713062</v>
      </c>
      <c r="F22" s="25">
        <f t="shared" si="3"/>
        <v>102.82089552238806</v>
      </c>
      <c r="G22" s="25">
        <f t="shared" si="3"/>
        <v>100.12127659574467</v>
      </c>
      <c r="H22" s="25">
        <f t="shared" si="3"/>
        <v>103.89242424242424</v>
      </c>
      <c r="I22" s="25">
        <f t="shared" si="3"/>
        <v>196.6866666666667</v>
      </c>
      <c r="J22" s="25">
        <f t="shared" si="3"/>
        <v>126</v>
      </c>
      <c r="K22" s="25">
        <f t="shared" si="3"/>
        <v>117.22222222222223</v>
      </c>
      <c r="L22" s="25">
        <f t="shared" si="3"/>
        <v>143.33333333333337</v>
      </c>
      <c r="M22" s="25">
        <f t="shared" si="3"/>
        <v>150.83333333333334</v>
      </c>
    </row>
    <row r="23" spans="1:13" x14ac:dyDescent="0.3">
      <c r="A23" s="47" t="s">
        <v>42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13" x14ac:dyDescent="0.3">
      <c r="A24" s="47" t="s">
        <v>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13" x14ac:dyDescent="0.3">
      <c r="A25" s="36" t="s">
        <v>290</v>
      </c>
      <c r="B25" s="33" t="s">
        <v>291</v>
      </c>
      <c r="C25" s="3">
        <v>60</v>
      </c>
      <c r="D25" s="3">
        <v>0.48</v>
      </c>
      <c r="E25" s="3">
        <v>0</v>
      </c>
      <c r="F25" s="3">
        <v>1.8</v>
      </c>
      <c r="G25" s="3">
        <v>9</v>
      </c>
      <c r="H25" s="3">
        <v>13.8</v>
      </c>
      <c r="I25" s="3">
        <v>8.4</v>
      </c>
      <c r="J25" s="3">
        <v>0.36</v>
      </c>
      <c r="K25" s="3">
        <v>1.7999999999999999E-2</v>
      </c>
      <c r="L25" s="3">
        <v>2.4E-2</v>
      </c>
      <c r="M25" s="3">
        <v>6</v>
      </c>
    </row>
    <row r="26" spans="1:13" x14ac:dyDescent="0.3">
      <c r="A26" s="7" t="s">
        <v>151</v>
      </c>
      <c r="B26" s="4" t="s">
        <v>152</v>
      </c>
      <c r="C26" s="3" t="s">
        <v>25</v>
      </c>
      <c r="D26" s="3">
        <v>4.75</v>
      </c>
      <c r="E26" s="3">
        <v>6.67</v>
      </c>
      <c r="F26" s="3">
        <v>25.5</v>
      </c>
      <c r="G26" s="3">
        <v>180.83</v>
      </c>
      <c r="H26" s="3">
        <v>94.88</v>
      </c>
      <c r="I26" s="3">
        <v>27.74</v>
      </c>
      <c r="J26" s="3">
        <v>0.61</v>
      </c>
      <c r="K26" s="3">
        <v>0.09</v>
      </c>
      <c r="L26" s="3">
        <v>0.12</v>
      </c>
      <c r="M26" s="3">
        <v>0.4</v>
      </c>
    </row>
    <row r="27" spans="1:13" x14ac:dyDescent="0.3">
      <c r="A27" s="7" t="s">
        <v>13</v>
      </c>
      <c r="B27" s="4" t="s">
        <v>14</v>
      </c>
      <c r="C27" s="6">
        <v>180</v>
      </c>
      <c r="D27" s="3">
        <v>1.44</v>
      </c>
      <c r="E27" s="3">
        <v>1.62</v>
      </c>
      <c r="F27" s="3">
        <v>11.16</v>
      </c>
      <c r="G27" s="3">
        <v>62.1</v>
      </c>
      <c r="H27" s="3">
        <v>54.27</v>
      </c>
      <c r="I27" s="3">
        <v>6.3</v>
      </c>
      <c r="J27" s="3">
        <v>7.0000000000000007E-2</v>
      </c>
      <c r="K27" s="3">
        <v>0.02</v>
      </c>
      <c r="L27" s="3">
        <v>7.0000000000000007E-2</v>
      </c>
      <c r="M27" s="3">
        <v>0.59</v>
      </c>
    </row>
    <row r="28" spans="1:13" x14ac:dyDescent="0.3">
      <c r="A28" s="1"/>
      <c r="B28" s="5" t="s">
        <v>15</v>
      </c>
      <c r="C28" s="6">
        <v>50</v>
      </c>
      <c r="D28" s="8">
        <v>3.8</v>
      </c>
      <c r="E28" s="8">
        <v>0.45</v>
      </c>
      <c r="F28" s="8">
        <v>24.85</v>
      </c>
      <c r="G28" s="8">
        <v>113</v>
      </c>
      <c r="H28" s="8">
        <v>13</v>
      </c>
      <c r="I28" s="8">
        <v>17.5</v>
      </c>
      <c r="J28" s="8">
        <v>0.8</v>
      </c>
      <c r="K28" s="8">
        <v>0.08</v>
      </c>
      <c r="L28" s="8">
        <v>0.04</v>
      </c>
      <c r="M28" s="8">
        <v>0</v>
      </c>
    </row>
    <row r="29" spans="1:13" x14ac:dyDescent="0.3">
      <c r="A29" s="1"/>
      <c r="B29" s="4" t="s">
        <v>274</v>
      </c>
      <c r="C29" s="3">
        <v>100</v>
      </c>
      <c r="D29" s="3">
        <v>1.5</v>
      </c>
      <c r="E29" s="3">
        <v>0</v>
      </c>
      <c r="F29" s="3">
        <v>21.8</v>
      </c>
      <c r="G29" s="3">
        <v>95</v>
      </c>
      <c r="H29" s="35">
        <v>8</v>
      </c>
      <c r="I29" s="35">
        <v>42</v>
      </c>
      <c r="J29" s="35">
        <v>0.6</v>
      </c>
      <c r="K29" s="35">
        <v>0.04</v>
      </c>
      <c r="L29" s="35">
        <v>0.05</v>
      </c>
      <c r="M29" s="35">
        <v>10</v>
      </c>
    </row>
    <row r="30" spans="1:13" x14ac:dyDescent="0.3">
      <c r="A30" s="1" t="s">
        <v>314</v>
      </c>
      <c r="B30" s="5" t="s">
        <v>16</v>
      </c>
      <c r="C30" s="6">
        <v>30</v>
      </c>
      <c r="D30" s="3">
        <v>7.02</v>
      </c>
      <c r="E30" s="3">
        <v>9</v>
      </c>
      <c r="F30" s="3">
        <v>0</v>
      </c>
      <c r="G30" s="3">
        <v>111.3</v>
      </c>
      <c r="H30" s="3">
        <v>300</v>
      </c>
      <c r="I30" s="3">
        <v>14.1</v>
      </c>
      <c r="J30" s="3">
        <v>0.18</v>
      </c>
      <c r="K30" s="3">
        <v>0.01</v>
      </c>
      <c r="L30" s="3">
        <v>0.09</v>
      </c>
      <c r="M30" s="3">
        <v>0.48</v>
      </c>
    </row>
    <row r="31" spans="1:13" x14ac:dyDescent="0.3">
      <c r="A31" s="49" t="s">
        <v>17</v>
      </c>
      <c r="B31" s="49"/>
      <c r="C31" s="19"/>
      <c r="D31" s="21">
        <f>D25+D26+D27+D28+D30+D29</f>
        <v>18.989999999999998</v>
      </c>
      <c r="E31" s="21">
        <f t="shared" ref="E31:M31" si="4">E25+E26+E27+E28+E30+E29</f>
        <v>17.739999999999998</v>
      </c>
      <c r="F31" s="21">
        <f t="shared" si="4"/>
        <v>85.11</v>
      </c>
      <c r="G31" s="21">
        <f t="shared" si="4"/>
        <v>571.23</v>
      </c>
      <c r="H31" s="21">
        <f t="shared" si="4"/>
        <v>483.95</v>
      </c>
      <c r="I31" s="21">
        <f t="shared" si="4"/>
        <v>116.03999999999999</v>
      </c>
      <c r="J31" s="21">
        <f t="shared" si="4"/>
        <v>2.62</v>
      </c>
      <c r="K31" s="21">
        <f t="shared" si="4"/>
        <v>0.25800000000000001</v>
      </c>
      <c r="L31" s="21">
        <f t="shared" si="4"/>
        <v>0.39399999999999996</v>
      </c>
      <c r="M31" s="21">
        <f t="shared" si="4"/>
        <v>17.47</v>
      </c>
    </row>
    <row r="32" spans="1:13" x14ac:dyDescent="0.3">
      <c r="A32" s="48" t="s">
        <v>260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3" x14ac:dyDescent="0.3">
      <c r="A33" s="1" t="s">
        <v>60</v>
      </c>
      <c r="B33" s="5" t="s">
        <v>61</v>
      </c>
      <c r="C33" s="6">
        <v>60</v>
      </c>
      <c r="D33" s="3">
        <v>0.54</v>
      </c>
      <c r="E33" s="3">
        <v>3.06</v>
      </c>
      <c r="F33" s="3">
        <v>4.9800000000000004</v>
      </c>
      <c r="G33" s="3">
        <v>49.2</v>
      </c>
      <c r="H33" s="3">
        <v>12.5</v>
      </c>
      <c r="I33" s="3">
        <v>7.26</v>
      </c>
      <c r="J33" s="3">
        <v>0.72</v>
      </c>
      <c r="K33" s="3">
        <v>0.02</v>
      </c>
      <c r="L33" s="3">
        <v>0.02</v>
      </c>
      <c r="M33" s="3">
        <v>4.8</v>
      </c>
    </row>
    <row r="34" spans="1:13" x14ac:dyDescent="0.3">
      <c r="A34" s="1" t="s">
        <v>64</v>
      </c>
      <c r="B34" s="5" t="s">
        <v>65</v>
      </c>
      <c r="C34" s="6" t="s">
        <v>67</v>
      </c>
      <c r="D34" s="3">
        <v>1.75</v>
      </c>
      <c r="E34" s="3">
        <v>5.85</v>
      </c>
      <c r="F34" s="3">
        <v>8.4499999999999993</v>
      </c>
      <c r="G34" s="3">
        <v>93.5</v>
      </c>
      <c r="H34" s="3">
        <v>32.56</v>
      </c>
      <c r="I34" s="3">
        <v>19.11</v>
      </c>
      <c r="J34" s="3">
        <v>0.71</v>
      </c>
      <c r="K34" s="3">
        <v>0.05</v>
      </c>
      <c r="L34" s="3">
        <v>0.05</v>
      </c>
      <c r="M34" s="3">
        <v>12.02</v>
      </c>
    </row>
    <row r="35" spans="1:13" x14ac:dyDescent="0.3">
      <c r="A35" s="7" t="s">
        <v>270</v>
      </c>
      <c r="B35" s="4" t="s">
        <v>271</v>
      </c>
      <c r="C35" s="6">
        <v>150</v>
      </c>
      <c r="D35" s="3">
        <v>3.08</v>
      </c>
      <c r="E35" s="3">
        <v>5.25</v>
      </c>
      <c r="F35" s="3">
        <v>19.5</v>
      </c>
      <c r="G35" s="3">
        <v>140</v>
      </c>
      <c r="H35" s="3">
        <v>36.409999999999997</v>
      </c>
      <c r="I35" s="3">
        <v>29.38</v>
      </c>
      <c r="J35" s="3">
        <v>1.07</v>
      </c>
      <c r="K35" s="3">
        <v>0.12</v>
      </c>
      <c r="L35" s="3">
        <v>0.1</v>
      </c>
      <c r="M35" s="3">
        <v>5.18</v>
      </c>
    </row>
    <row r="36" spans="1:13" x14ac:dyDescent="0.3">
      <c r="A36" s="7" t="s">
        <v>169</v>
      </c>
      <c r="B36" s="4" t="s">
        <v>170</v>
      </c>
      <c r="C36" s="6" t="s">
        <v>246</v>
      </c>
      <c r="D36" s="3">
        <v>11.25</v>
      </c>
      <c r="E36" s="3">
        <v>15.93</v>
      </c>
      <c r="F36" s="3">
        <v>11.43</v>
      </c>
      <c r="G36" s="3">
        <v>235.8</v>
      </c>
      <c r="H36" s="3">
        <v>16.41</v>
      </c>
      <c r="I36" s="3">
        <v>16.899999999999999</v>
      </c>
      <c r="J36" s="3">
        <v>1.34</v>
      </c>
      <c r="K36" s="3">
        <v>0.06</v>
      </c>
      <c r="L36" s="3">
        <v>7.0000000000000007E-2</v>
      </c>
      <c r="M36" s="3">
        <v>0.3</v>
      </c>
    </row>
    <row r="37" spans="1:13" x14ac:dyDescent="0.3">
      <c r="A37" s="7" t="s">
        <v>28</v>
      </c>
      <c r="B37" s="4" t="s">
        <v>29</v>
      </c>
      <c r="C37" s="6">
        <v>200</v>
      </c>
      <c r="D37" s="3">
        <v>0.2</v>
      </c>
      <c r="E37" s="3">
        <v>0.1</v>
      </c>
      <c r="F37" s="3">
        <v>17.2</v>
      </c>
      <c r="G37" s="3">
        <v>68</v>
      </c>
      <c r="H37" s="3">
        <v>6.03</v>
      </c>
      <c r="I37" s="3">
        <v>3.13</v>
      </c>
      <c r="J37" s="3">
        <v>0.8</v>
      </c>
      <c r="K37" s="3">
        <v>0.01</v>
      </c>
      <c r="L37" s="3">
        <v>0.01</v>
      </c>
      <c r="M37" s="3">
        <v>1.6</v>
      </c>
    </row>
    <row r="38" spans="1:13" x14ac:dyDescent="0.3">
      <c r="A38" s="1"/>
      <c r="B38" s="10" t="s">
        <v>30</v>
      </c>
      <c r="C38" s="6">
        <v>60</v>
      </c>
      <c r="D38" s="3">
        <v>4.08</v>
      </c>
      <c r="E38" s="3">
        <v>0.72</v>
      </c>
      <c r="F38" s="3">
        <v>27.84</v>
      </c>
      <c r="G38" s="3">
        <v>129</v>
      </c>
      <c r="H38" s="3">
        <v>18</v>
      </c>
      <c r="I38" s="3">
        <v>27.6</v>
      </c>
      <c r="J38" s="3">
        <v>1.38</v>
      </c>
      <c r="K38" s="3">
        <v>0.1</v>
      </c>
      <c r="L38" s="3">
        <v>0.05</v>
      </c>
      <c r="M38" s="3">
        <v>0</v>
      </c>
    </row>
    <row r="39" spans="1:13" x14ac:dyDescent="0.3">
      <c r="A39" s="23"/>
      <c r="B39" s="5" t="s">
        <v>15</v>
      </c>
      <c r="C39" s="6">
        <v>50</v>
      </c>
      <c r="D39" s="8">
        <v>3.8</v>
      </c>
      <c r="E39" s="8">
        <v>0.45</v>
      </c>
      <c r="F39" s="8">
        <v>24.85</v>
      </c>
      <c r="G39" s="8">
        <v>113</v>
      </c>
      <c r="H39" s="8">
        <v>13</v>
      </c>
      <c r="I39" s="8">
        <v>17.5</v>
      </c>
      <c r="J39" s="8">
        <v>0.8</v>
      </c>
      <c r="K39" s="8">
        <v>0.08</v>
      </c>
      <c r="L39" s="8">
        <v>0.04</v>
      </c>
      <c r="M39" s="8">
        <v>0</v>
      </c>
    </row>
    <row r="40" spans="1:13" x14ac:dyDescent="0.3">
      <c r="A40" s="49" t="s">
        <v>17</v>
      </c>
      <c r="B40" s="49"/>
      <c r="C40" s="19"/>
      <c r="D40" s="21">
        <f>D33+D34+D35+D36+D37+D38+D39</f>
        <v>24.7</v>
      </c>
      <c r="E40" s="21">
        <f t="shared" ref="E40:M40" si="5">E33+E34+E35+E36+E37+E38+E39</f>
        <v>31.36</v>
      </c>
      <c r="F40" s="21">
        <f t="shared" si="5"/>
        <v>114.25</v>
      </c>
      <c r="G40" s="21">
        <f t="shared" si="5"/>
        <v>828.5</v>
      </c>
      <c r="H40" s="21">
        <f t="shared" si="5"/>
        <v>134.91</v>
      </c>
      <c r="I40" s="21">
        <f t="shared" si="5"/>
        <v>120.88</v>
      </c>
      <c r="J40" s="21">
        <f t="shared" si="5"/>
        <v>6.8199999999999994</v>
      </c>
      <c r="K40" s="21">
        <f t="shared" si="5"/>
        <v>0.44</v>
      </c>
      <c r="L40" s="21">
        <f t="shared" si="5"/>
        <v>0.33999999999999997</v>
      </c>
      <c r="M40" s="21">
        <f t="shared" si="5"/>
        <v>23.900000000000002</v>
      </c>
    </row>
    <row r="41" spans="1:13" x14ac:dyDescent="0.3">
      <c r="A41" s="41" t="s">
        <v>261</v>
      </c>
      <c r="B41" s="41"/>
      <c r="C41" s="41"/>
      <c r="D41" s="24">
        <f>D31+D40</f>
        <v>43.69</v>
      </c>
      <c r="E41" s="24">
        <f t="shared" ref="E41:M41" si="6">E31+E40</f>
        <v>49.099999999999994</v>
      </c>
      <c r="F41" s="24">
        <f t="shared" si="6"/>
        <v>199.36</v>
      </c>
      <c r="G41" s="24">
        <f t="shared" si="6"/>
        <v>1399.73</v>
      </c>
      <c r="H41" s="24">
        <f t="shared" si="6"/>
        <v>618.86</v>
      </c>
      <c r="I41" s="24">
        <f t="shared" si="6"/>
        <v>236.92</v>
      </c>
      <c r="J41" s="24">
        <f t="shared" si="6"/>
        <v>9.44</v>
      </c>
      <c r="K41" s="24">
        <f t="shared" si="6"/>
        <v>0.69799999999999995</v>
      </c>
      <c r="L41" s="24">
        <f t="shared" si="6"/>
        <v>0.73399999999999999</v>
      </c>
      <c r="M41" s="24">
        <f t="shared" si="6"/>
        <v>41.370000000000005</v>
      </c>
    </row>
    <row r="42" spans="1:13" x14ac:dyDescent="0.3">
      <c r="A42" s="41" t="s">
        <v>31</v>
      </c>
      <c r="B42" s="41"/>
      <c r="C42" s="41"/>
      <c r="D42" s="25">
        <f t="shared" ref="D42:M42" si="7">D41*100/D368</f>
        <v>94.567099567099561</v>
      </c>
      <c r="E42" s="25">
        <f t="shared" si="7"/>
        <v>103.58649789029533</v>
      </c>
      <c r="F42" s="25">
        <f t="shared" si="7"/>
        <v>99.184079601990049</v>
      </c>
      <c r="G42" s="25">
        <f t="shared" si="7"/>
        <v>99.271631205673756</v>
      </c>
      <c r="H42" s="25">
        <f t="shared" si="7"/>
        <v>93.766666666666666</v>
      </c>
      <c r="I42" s="25">
        <f t="shared" si="7"/>
        <v>157.94666666666666</v>
      </c>
      <c r="J42" s="25">
        <f t="shared" si="7"/>
        <v>131.11111111111111</v>
      </c>
      <c r="K42" s="25">
        <f t="shared" si="7"/>
        <v>96.944444444444443</v>
      </c>
      <c r="L42" s="25">
        <f t="shared" si="7"/>
        <v>87.380952380952408</v>
      </c>
      <c r="M42" s="25">
        <f t="shared" si="7"/>
        <v>114.91666666666667</v>
      </c>
    </row>
    <row r="43" spans="1:13" x14ac:dyDescent="0.3">
      <c r="A43" s="47" t="s">
        <v>252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1:13" x14ac:dyDescent="0.3">
      <c r="A44" s="47" t="s">
        <v>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</row>
    <row r="45" spans="1:13" x14ac:dyDescent="0.3">
      <c r="A45" s="9" t="s">
        <v>44</v>
      </c>
      <c r="B45" s="10" t="s">
        <v>45</v>
      </c>
      <c r="C45" s="11">
        <v>60</v>
      </c>
      <c r="D45" s="8">
        <v>1.32</v>
      </c>
      <c r="E45" s="8">
        <v>2.7</v>
      </c>
      <c r="F45" s="8">
        <v>6.3</v>
      </c>
      <c r="G45" s="8">
        <v>54.6</v>
      </c>
      <c r="H45" s="8">
        <v>36.78</v>
      </c>
      <c r="I45" s="8">
        <v>12.8</v>
      </c>
      <c r="J45" s="8">
        <v>0.48</v>
      </c>
      <c r="K45" s="8">
        <v>0.02</v>
      </c>
      <c r="L45" s="8">
        <v>0.03</v>
      </c>
      <c r="M45" s="8">
        <v>13.62</v>
      </c>
    </row>
    <row r="46" spans="1:13" x14ac:dyDescent="0.3">
      <c r="A46" s="7" t="s">
        <v>137</v>
      </c>
      <c r="B46" s="4" t="s">
        <v>138</v>
      </c>
      <c r="C46" s="3" t="s">
        <v>25</v>
      </c>
      <c r="D46" s="3">
        <v>5.5</v>
      </c>
      <c r="E46" s="3">
        <v>6</v>
      </c>
      <c r="F46" s="3">
        <v>39.17</v>
      </c>
      <c r="G46" s="3">
        <v>230.83</v>
      </c>
      <c r="H46" s="3">
        <v>99.33</v>
      </c>
      <c r="I46" s="3">
        <v>15.6</v>
      </c>
      <c r="J46" s="3">
        <v>0.38</v>
      </c>
      <c r="K46" s="3">
        <v>0.06</v>
      </c>
      <c r="L46" s="3">
        <v>0.12</v>
      </c>
      <c r="M46" s="3">
        <v>0.42</v>
      </c>
    </row>
    <row r="47" spans="1:13" x14ac:dyDescent="0.3">
      <c r="A47" s="7" t="s">
        <v>226</v>
      </c>
      <c r="B47" s="4" t="s">
        <v>227</v>
      </c>
      <c r="C47" s="6">
        <v>180</v>
      </c>
      <c r="D47" s="3">
        <v>0.09</v>
      </c>
      <c r="E47" s="3">
        <v>0.03</v>
      </c>
      <c r="F47" s="3">
        <v>8.91</v>
      </c>
      <c r="G47" s="3">
        <v>31.5</v>
      </c>
      <c r="H47" s="3">
        <v>0.23</v>
      </c>
      <c r="I47" s="3">
        <v>0</v>
      </c>
      <c r="J47" s="3">
        <v>0.03</v>
      </c>
      <c r="K47" s="3">
        <v>0</v>
      </c>
      <c r="L47" s="3">
        <v>0</v>
      </c>
      <c r="M47" s="3">
        <v>0</v>
      </c>
    </row>
    <row r="48" spans="1:13" x14ac:dyDescent="0.3">
      <c r="A48" s="1"/>
      <c r="B48" s="5" t="s">
        <v>15</v>
      </c>
      <c r="C48" s="6">
        <v>40</v>
      </c>
      <c r="D48" s="8">
        <v>3.04</v>
      </c>
      <c r="E48" s="8">
        <v>0.36</v>
      </c>
      <c r="F48" s="8">
        <v>19.88</v>
      </c>
      <c r="G48" s="8">
        <v>90.4</v>
      </c>
      <c r="H48" s="8">
        <v>10.4</v>
      </c>
      <c r="I48" s="8">
        <v>14</v>
      </c>
      <c r="J48" s="8">
        <v>0.64</v>
      </c>
      <c r="K48" s="8">
        <v>0.06</v>
      </c>
      <c r="L48" s="8">
        <v>0.03</v>
      </c>
      <c r="M48" s="8">
        <v>0</v>
      </c>
    </row>
    <row r="49" spans="1:13" x14ac:dyDescent="0.3">
      <c r="A49" s="9"/>
      <c r="B49" s="40" t="s">
        <v>304</v>
      </c>
      <c r="C49" s="3">
        <v>180</v>
      </c>
      <c r="D49" s="3">
        <v>4.68</v>
      </c>
      <c r="E49" s="3">
        <v>4.5</v>
      </c>
      <c r="F49" s="3">
        <v>19.8</v>
      </c>
      <c r="G49" s="3">
        <v>138.6</v>
      </c>
      <c r="H49" s="3">
        <v>216</v>
      </c>
      <c r="I49" s="3">
        <v>25.2</v>
      </c>
      <c r="J49" s="3">
        <v>0.18</v>
      </c>
      <c r="K49" s="3">
        <v>0.05</v>
      </c>
      <c r="L49" s="3">
        <v>0.31</v>
      </c>
      <c r="M49" s="3">
        <v>1.26</v>
      </c>
    </row>
    <row r="50" spans="1:13" x14ac:dyDescent="0.3">
      <c r="A50" s="36" t="s">
        <v>313</v>
      </c>
      <c r="B50" s="18" t="s">
        <v>262</v>
      </c>
      <c r="C50" s="8">
        <v>40</v>
      </c>
      <c r="D50" s="8">
        <v>5.0999999999999996</v>
      </c>
      <c r="E50" s="8">
        <v>4.5999999999999996</v>
      </c>
      <c r="F50" s="8">
        <v>0.3</v>
      </c>
      <c r="G50" s="8">
        <v>63</v>
      </c>
      <c r="H50" s="8">
        <v>22</v>
      </c>
      <c r="I50" s="8">
        <v>4.8</v>
      </c>
      <c r="J50" s="8">
        <v>1</v>
      </c>
      <c r="K50" s="8">
        <v>0.3</v>
      </c>
      <c r="L50" s="8">
        <v>0</v>
      </c>
      <c r="M50" s="8">
        <v>0</v>
      </c>
    </row>
    <row r="51" spans="1:13" x14ac:dyDescent="0.3">
      <c r="A51" s="49" t="s">
        <v>17</v>
      </c>
      <c r="B51" s="49"/>
      <c r="C51" s="19"/>
      <c r="D51" s="21">
        <f>D45+D46+D47+D48+D50+D49</f>
        <v>19.729999999999997</v>
      </c>
      <c r="E51" s="21">
        <f t="shared" ref="E51:M51" si="8">E45+E46+E47+E48+E50+E49</f>
        <v>18.189999999999998</v>
      </c>
      <c r="F51" s="21">
        <f t="shared" si="8"/>
        <v>94.359999999999985</v>
      </c>
      <c r="G51" s="21">
        <f t="shared" si="8"/>
        <v>608.93000000000006</v>
      </c>
      <c r="H51" s="21">
        <f t="shared" si="8"/>
        <v>384.74</v>
      </c>
      <c r="I51" s="21">
        <f t="shared" si="8"/>
        <v>72.399999999999991</v>
      </c>
      <c r="J51" s="21">
        <f t="shared" si="8"/>
        <v>2.7100000000000004</v>
      </c>
      <c r="K51" s="21">
        <f t="shared" si="8"/>
        <v>0.49</v>
      </c>
      <c r="L51" s="21">
        <f t="shared" si="8"/>
        <v>0.49</v>
      </c>
      <c r="M51" s="21">
        <f t="shared" si="8"/>
        <v>15.299999999999999</v>
      </c>
    </row>
    <row r="52" spans="1:13" x14ac:dyDescent="0.3">
      <c r="A52" s="48" t="s">
        <v>260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x14ac:dyDescent="0.3">
      <c r="A53" s="36" t="s">
        <v>293</v>
      </c>
      <c r="B53" s="34" t="s">
        <v>294</v>
      </c>
      <c r="C53" s="3">
        <v>60</v>
      </c>
      <c r="D53" s="3">
        <v>3</v>
      </c>
      <c r="E53" s="3">
        <v>0.12</v>
      </c>
      <c r="F53" s="3">
        <v>7.98</v>
      </c>
      <c r="G53" s="3">
        <v>43.2</v>
      </c>
      <c r="H53" s="3">
        <v>15.6</v>
      </c>
      <c r="I53" s="3">
        <v>22.8</v>
      </c>
      <c r="J53" s="3">
        <v>0.42</v>
      </c>
      <c r="K53" s="3">
        <v>0.21</v>
      </c>
      <c r="L53" s="3">
        <v>0.12</v>
      </c>
      <c r="M53" s="3">
        <v>15</v>
      </c>
    </row>
    <row r="54" spans="1:13" x14ac:dyDescent="0.3">
      <c r="A54" s="1" t="s">
        <v>71</v>
      </c>
      <c r="B54" s="5" t="s">
        <v>72</v>
      </c>
      <c r="C54" s="6" t="s">
        <v>66</v>
      </c>
      <c r="D54" s="3">
        <v>1.9</v>
      </c>
      <c r="E54" s="3">
        <v>6.6</v>
      </c>
      <c r="F54" s="3">
        <v>10.9</v>
      </c>
      <c r="G54" s="3">
        <v>110</v>
      </c>
      <c r="H54" s="3">
        <v>40.49</v>
      </c>
      <c r="I54" s="3">
        <v>20.149999999999999</v>
      </c>
      <c r="J54" s="3">
        <v>0.91</v>
      </c>
      <c r="K54" s="3">
        <v>0.04</v>
      </c>
      <c r="L54" s="3">
        <v>0.06</v>
      </c>
      <c r="M54" s="3">
        <v>6.55</v>
      </c>
    </row>
    <row r="55" spans="1:13" x14ac:dyDescent="0.3">
      <c r="A55" s="7" t="s">
        <v>23</v>
      </c>
      <c r="B55" s="4" t="s">
        <v>24</v>
      </c>
      <c r="C55" s="3" t="s">
        <v>25</v>
      </c>
      <c r="D55" s="3">
        <v>5.5</v>
      </c>
      <c r="E55" s="3">
        <v>4.17</v>
      </c>
      <c r="F55" s="3">
        <v>33.33</v>
      </c>
      <c r="G55" s="3">
        <v>195.83</v>
      </c>
      <c r="H55" s="3">
        <v>9.31</v>
      </c>
      <c r="I55" s="3">
        <v>7.31</v>
      </c>
      <c r="J55" s="3">
        <v>0.74</v>
      </c>
      <c r="K55" s="3">
        <v>0.06</v>
      </c>
      <c r="L55" s="3">
        <v>0.02</v>
      </c>
      <c r="M55" s="3">
        <v>0</v>
      </c>
    </row>
    <row r="56" spans="1:13" x14ac:dyDescent="0.3">
      <c r="A56" s="7" t="s">
        <v>21</v>
      </c>
      <c r="B56" s="4" t="s">
        <v>22</v>
      </c>
      <c r="C56" s="6">
        <v>90</v>
      </c>
      <c r="D56" s="3">
        <v>12.49</v>
      </c>
      <c r="E56" s="3">
        <v>15.08</v>
      </c>
      <c r="F56" s="3">
        <v>11.59</v>
      </c>
      <c r="G56" s="3">
        <v>232.88</v>
      </c>
      <c r="H56" s="3">
        <v>17.809999999999999</v>
      </c>
      <c r="I56" s="3">
        <v>24.55</v>
      </c>
      <c r="J56" s="3">
        <v>1.52</v>
      </c>
      <c r="K56" s="3">
        <v>0.05</v>
      </c>
      <c r="L56" s="3">
        <v>0.12</v>
      </c>
      <c r="M56" s="3">
        <v>0</v>
      </c>
    </row>
    <row r="57" spans="1:13" x14ac:dyDescent="0.3">
      <c r="A57" s="7" t="s">
        <v>228</v>
      </c>
      <c r="B57" s="4" t="s">
        <v>229</v>
      </c>
      <c r="C57" s="6">
        <v>180</v>
      </c>
      <c r="D57" s="3">
        <v>0.18</v>
      </c>
      <c r="E57" s="3">
        <v>0.04</v>
      </c>
      <c r="F57" s="3">
        <v>9.18</v>
      </c>
      <c r="G57" s="3">
        <v>36.9</v>
      </c>
      <c r="H57" s="3">
        <v>2.79</v>
      </c>
      <c r="I57" s="3">
        <v>0.76</v>
      </c>
      <c r="J57" s="3">
        <v>0.06</v>
      </c>
      <c r="K57" s="3">
        <v>0</v>
      </c>
      <c r="L57" s="3">
        <v>0</v>
      </c>
      <c r="M57" s="3">
        <v>2.52</v>
      </c>
    </row>
    <row r="58" spans="1:13" x14ac:dyDescent="0.3">
      <c r="A58" s="1"/>
      <c r="B58" s="5" t="s">
        <v>30</v>
      </c>
      <c r="C58" s="29">
        <v>30</v>
      </c>
      <c r="D58" s="3">
        <v>2.04</v>
      </c>
      <c r="E58" s="3">
        <v>0.36</v>
      </c>
      <c r="F58" s="3">
        <v>13.92</v>
      </c>
      <c r="G58" s="3">
        <v>64.5</v>
      </c>
      <c r="H58" s="3">
        <v>9</v>
      </c>
      <c r="I58" s="3">
        <v>13.8</v>
      </c>
      <c r="J58" s="3">
        <v>0.69</v>
      </c>
      <c r="K58" s="3">
        <v>4.8000000000000001E-2</v>
      </c>
      <c r="L58" s="3">
        <v>2.7E-2</v>
      </c>
      <c r="M58" s="3">
        <v>0</v>
      </c>
    </row>
    <row r="59" spans="1:13" x14ac:dyDescent="0.3">
      <c r="A59" s="23"/>
      <c r="B59" s="5" t="s">
        <v>15</v>
      </c>
      <c r="C59" s="6">
        <v>40</v>
      </c>
      <c r="D59" s="8">
        <v>3.04</v>
      </c>
      <c r="E59" s="8">
        <v>0.36</v>
      </c>
      <c r="F59" s="8">
        <v>19.88</v>
      </c>
      <c r="G59" s="8">
        <v>90.4</v>
      </c>
      <c r="H59" s="8">
        <v>10.4</v>
      </c>
      <c r="I59" s="8">
        <v>14</v>
      </c>
      <c r="J59" s="8">
        <v>0.64</v>
      </c>
      <c r="K59" s="8">
        <v>0.06</v>
      </c>
      <c r="L59" s="8">
        <v>0.03</v>
      </c>
      <c r="M59" s="8">
        <v>0</v>
      </c>
    </row>
    <row r="60" spans="1:13" x14ac:dyDescent="0.3">
      <c r="A60" s="49" t="s">
        <v>17</v>
      </c>
      <c r="B60" s="49"/>
      <c r="C60" s="19"/>
      <c r="D60" s="21">
        <f>D53+D54+D55+D56+D57+D58+D59</f>
        <v>28.15</v>
      </c>
      <c r="E60" s="21">
        <f t="shared" ref="E60:M60" si="9">E53+E54+E55+E56+E57+E58+E59</f>
        <v>26.729999999999997</v>
      </c>
      <c r="F60" s="21">
        <f t="shared" si="9"/>
        <v>106.77999999999999</v>
      </c>
      <c r="G60" s="21">
        <f t="shared" si="9"/>
        <v>773.70999999999992</v>
      </c>
      <c r="H60" s="21">
        <f t="shared" si="9"/>
        <v>105.40000000000002</v>
      </c>
      <c r="I60" s="21">
        <f t="shared" si="9"/>
        <v>103.37</v>
      </c>
      <c r="J60" s="21">
        <f t="shared" si="9"/>
        <v>4.9799999999999995</v>
      </c>
      <c r="K60" s="21">
        <f t="shared" si="9"/>
        <v>0.46799999999999997</v>
      </c>
      <c r="L60" s="21">
        <f t="shared" si="9"/>
        <v>0.377</v>
      </c>
      <c r="M60" s="21">
        <f t="shared" si="9"/>
        <v>24.07</v>
      </c>
    </row>
    <row r="61" spans="1:13" x14ac:dyDescent="0.3">
      <c r="A61" s="41" t="s">
        <v>261</v>
      </c>
      <c r="B61" s="41"/>
      <c r="C61" s="41"/>
      <c r="D61" s="24">
        <f>D51+D60</f>
        <v>47.879999999999995</v>
      </c>
      <c r="E61" s="24">
        <f t="shared" ref="E61:M61" si="10">E51+E60</f>
        <v>44.919999999999995</v>
      </c>
      <c r="F61" s="24">
        <f t="shared" si="10"/>
        <v>201.14</v>
      </c>
      <c r="G61" s="24">
        <f t="shared" si="10"/>
        <v>1382.6399999999999</v>
      </c>
      <c r="H61" s="24">
        <f t="shared" si="10"/>
        <v>490.14000000000004</v>
      </c>
      <c r="I61" s="24">
        <f t="shared" si="10"/>
        <v>175.76999999999998</v>
      </c>
      <c r="J61" s="24">
        <f t="shared" si="10"/>
        <v>7.6899999999999995</v>
      </c>
      <c r="K61" s="24">
        <f t="shared" si="10"/>
        <v>0.95799999999999996</v>
      </c>
      <c r="L61" s="24">
        <f t="shared" si="10"/>
        <v>0.86699999999999999</v>
      </c>
      <c r="M61" s="24">
        <f t="shared" si="10"/>
        <v>39.369999999999997</v>
      </c>
    </row>
    <row r="62" spans="1:13" x14ac:dyDescent="0.3">
      <c r="A62" s="41" t="s">
        <v>31</v>
      </c>
      <c r="B62" s="41"/>
      <c r="C62" s="41"/>
      <c r="D62" s="25">
        <f t="shared" ref="D62:M62" si="11">D61*100/D368</f>
        <v>103.63636363636363</v>
      </c>
      <c r="E62" s="25">
        <f t="shared" si="11"/>
        <v>94.767932489451439</v>
      </c>
      <c r="F62" s="25">
        <f t="shared" si="11"/>
        <v>100.06965174129353</v>
      </c>
      <c r="G62" s="25">
        <f t="shared" si="11"/>
        <v>98.059574468085103</v>
      </c>
      <c r="H62" s="25">
        <f t="shared" si="11"/>
        <v>74.26363636363638</v>
      </c>
      <c r="I62" s="25">
        <f t="shared" si="11"/>
        <v>117.18</v>
      </c>
      <c r="J62" s="25">
        <f t="shared" si="11"/>
        <v>106.80555555555557</v>
      </c>
      <c r="K62" s="25">
        <f t="shared" si="11"/>
        <v>133.05555555555554</v>
      </c>
      <c r="L62" s="25">
        <f t="shared" si="11"/>
        <v>103.21428571428574</v>
      </c>
      <c r="M62" s="25">
        <f t="shared" si="11"/>
        <v>109.3611111111111</v>
      </c>
    </row>
    <row r="63" spans="1:13" x14ac:dyDescent="0.3">
      <c r="A63" s="47" t="s">
        <v>253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</row>
    <row r="64" spans="1:13" x14ac:dyDescent="0.3">
      <c r="A64" s="47" t="s">
        <v>9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</row>
    <row r="65" spans="1:13" x14ac:dyDescent="0.3">
      <c r="A65" s="1" t="s">
        <v>26</v>
      </c>
      <c r="B65" s="5" t="s">
        <v>27</v>
      </c>
      <c r="C65" s="6">
        <v>60</v>
      </c>
      <c r="D65" s="3">
        <v>0.6</v>
      </c>
      <c r="E65" s="3">
        <v>3</v>
      </c>
      <c r="F65" s="3">
        <v>4.0199999999999996</v>
      </c>
      <c r="G65" s="3">
        <v>45.6</v>
      </c>
      <c r="H65" s="3">
        <v>19.25</v>
      </c>
      <c r="I65" s="3">
        <v>5.78</v>
      </c>
      <c r="J65" s="3">
        <v>0.24</v>
      </c>
      <c r="K65" s="3">
        <v>0.01</v>
      </c>
      <c r="L65" s="3">
        <v>0.01</v>
      </c>
      <c r="M65" s="3">
        <v>10.7</v>
      </c>
    </row>
    <row r="66" spans="1:13" x14ac:dyDescent="0.3">
      <c r="A66" s="7" t="s">
        <v>149</v>
      </c>
      <c r="B66" s="4" t="s">
        <v>150</v>
      </c>
      <c r="C66" s="3" t="s">
        <v>25</v>
      </c>
      <c r="D66" s="3">
        <v>5.58</v>
      </c>
      <c r="E66" s="3">
        <v>6</v>
      </c>
      <c r="F66" s="3">
        <v>27.42</v>
      </c>
      <c r="G66" s="3">
        <v>180.83</v>
      </c>
      <c r="H66" s="3">
        <v>100.69</v>
      </c>
      <c r="I66" s="3">
        <v>27.21</v>
      </c>
      <c r="J66" s="3">
        <v>1.37</v>
      </c>
      <c r="K66" s="3">
        <v>0.1</v>
      </c>
      <c r="L66" s="3">
        <v>0.13</v>
      </c>
      <c r="M66" s="3">
        <v>0.4</v>
      </c>
    </row>
    <row r="67" spans="1:13" x14ac:dyDescent="0.3">
      <c r="A67" s="7" t="s">
        <v>232</v>
      </c>
      <c r="B67" s="4" t="s">
        <v>233</v>
      </c>
      <c r="C67" s="6">
        <v>180</v>
      </c>
      <c r="D67" s="3">
        <v>2.97</v>
      </c>
      <c r="E67" s="3">
        <v>2.25</v>
      </c>
      <c r="F67" s="3">
        <v>12.33</v>
      </c>
      <c r="G67" s="3">
        <v>79.2</v>
      </c>
      <c r="H67" s="3">
        <v>97.71</v>
      </c>
      <c r="I67" s="3">
        <v>45.99</v>
      </c>
      <c r="J67" s="3">
        <v>0.54</v>
      </c>
      <c r="K67" s="3">
        <v>0.03</v>
      </c>
      <c r="L67" s="3">
        <v>0.11</v>
      </c>
      <c r="M67" s="3">
        <v>0.47</v>
      </c>
    </row>
    <row r="68" spans="1:13" x14ac:dyDescent="0.3">
      <c r="A68" s="1"/>
      <c r="B68" s="5" t="s">
        <v>15</v>
      </c>
      <c r="C68" s="6">
        <v>40</v>
      </c>
      <c r="D68" s="8">
        <v>3.04</v>
      </c>
      <c r="E68" s="8">
        <v>0.36</v>
      </c>
      <c r="F68" s="8">
        <v>19.88</v>
      </c>
      <c r="G68" s="8">
        <v>90.4</v>
      </c>
      <c r="H68" s="8">
        <v>10.4</v>
      </c>
      <c r="I68" s="8">
        <v>14</v>
      </c>
      <c r="J68" s="8">
        <v>0.64</v>
      </c>
      <c r="K68" s="8">
        <v>0.06</v>
      </c>
      <c r="L68" s="8">
        <v>0.03</v>
      </c>
      <c r="M68" s="8">
        <v>0</v>
      </c>
    </row>
    <row r="69" spans="1:13" x14ac:dyDescent="0.3">
      <c r="A69" s="1" t="s">
        <v>314</v>
      </c>
      <c r="B69" s="5" t="s">
        <v>16</v>
      </c>
      <c r="C69" s="6">
        <v>15</v>
      </c>
      <c r="D69" s="3">
        <v>3.51</v>
      </c>
      <c r="E69" s="3">
        <v>4.5</v>
      </c>
      <c r="F69" s="3">
        <v>0</v>
      </c>
      <c r="G69" s="3">
        <v>55.65</v>
      </c>
      <c r="H69" s="3">
        <v>150</v>
      </c>
      <c r="I69" s="3">
        <v>7.05</v>
      </c>
      <c r="J69" s="3">
        <v>0.09</v>
      </c>
      <c r="K69" s="3">
        <v>0.01</v>
      </c>
      <c r="L69" s="3">
        <v>0.05</v>
      </c>
      <c r="M69" s="3">
        <v>0.24</v>
      </c>
    </row>
    <row r="70" spans="1:13" x14ac:dyDescent="0.3">
      <c r="A70" s="1"/>
      <c r="B70" s="4" t="s">
        <v>276</v>
      </c>
      <c r="C70" s="3">
        <v>100</v>
      </c>
      <c r="D70" s="3">
        <v>0.4</v>
      </c>
      <c r="E70" s="3">
        <v>0.3</v>
      </c>
      <c r="F70" s="3">
        <v>10.3</v>
      </c>
      <c r="G70" s="3">
        <v>47</v>
      </c>
      <c r="H70" s="35">
        <v>19</v>
      </c>
      <c r="I70" s="35">
        <v>12</v>
      </c>
      <c r="J70" s="35">
        <v>2.2999999999999998</v>
      </c>
      <c r="K70" s="35">
        <v>0.02</v>
      </c>
      <c r="L70" s="35">
        <v>0.03</v>
      </c>
      <c r="M70" s="35">
        <v>5</v>
      </c>
    </row>
    <row r="71" spans="1:13" x14ac:dyDescent="0.3">
      <c r="A71" s="1"/>
      <c r="B71" s="2" t="s">
        <v>315</v>
      </c>
      <c r="C71" s="3">
        <v>180</v>
      </c>
      <c r="D71" s="3">
        <v>0.9</v>
      </c>
      <c r="E71" s="3">
        <v>0</v>
      </c>
      <c r="F71" s="3">
        <v>16.38</v>
      </c>
      <c r="G71" s="3">
        <v>68.400000000000006</v>
      </c>
      <c r="H71" s="3">
        <v>12.6</v>
      </c>
      <c r="I71" s="3">
        <v>7.2</v>
      </c>
      <c r="J71" s="3">
        <v>0.54</v>
      </c>
      <c r="K71" s="3">
        <v>0.02</v>
      </c>
      <c r="L71" s="3">
        <v>0.02</v>
      </c>
      <c r="M71" s="3">
        <v>3.6</v>
      </c>
    </row>
    <row r="72" spans="1:13" x14ac:dyDescent="0.3">
      <c r="A72" s="49" t="s">
        <v>17</v>
      </c>
      <c r="B72" s="49"/>
      <c r="C72" s="19"/>
      <c r="D72" s="21">
        <f>D65+D66+D67+D68+D69+D70+D71</f>
        <v>17</v>
      </c>
      <c r="E72" s="21">
        <f t="shared" ref="E72:M72" si="12">E65+E66+E67+E68+E69+E70+E71</f>
        <v>16.41</v>
      </c>
      <c r="F72" s="21">
        <f t="shared" si="12"/>
        <v>90.33</v>
      </c>
      <c r="G72" s="21">
        <f t="shared" si="12"/>
        <v>567.07999999999993</v>
      </c>
      <c r="H72" s="21">
        <f t="shared" si="12"/>
        <v>409.65</v>
      </c>
      <c r="I72" s="21">
        <f t="shared" si="12"/>
        <v>119.23</v>
      </c>
      <c r="J72" s="21">
        <f t="shared" si="12"/>
        <v>5.72</v>
      </c>
      <c r="K72" s="21">
        <f t="shared" si="12"/>
        <v>0.25</v>
      </c>
      <c r="L72" s="21">
        <f t="shared" si="12"/>
        <v>0.38</v>
      </c>
      <c r="M72" s="21">
        <f t="shared" si="12"/>
        <v>20.410000000000004</v>
      </c>
    </row>
    <row r="73" spans="1:13" x14ac:dyDescent="0.3">
      <c r="A73" s="48" t="s">
        <v>260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13" x14ac:dyDescent="0.3">
      <c r="A74" s="1" t="s">
        <v>267</v>
      </c>
      <c r="B74" s="5" t="s">
        <v>268</v>
      </c>
      <c r="C74" s="6">
        <v>60</v>
      </c>
      <c r="D74" s="3">
        <v>0.42</v>
      </c>
      <c r="E74" s="3">
        <v>4.4400000000000004</v>
      </c>
      <c r="F74" s="3">
        <v>1.74</v>
      </c>
      <c r="G74" s="3">
        <v>48.6</v>
      </c>
      <c r="H74" s="3">
        <v>9.6199999999999992</v>
      </c>
      <c r="I74" s="3">
        <v>5.96</v>
      </c>
      <c r="J74" s="3">
        <v>0.26</v>
      </c>
      <c r="K74" s="3">
        <v>0.01</v>
      </c>
      <c r="L74" s="3">
        <v>0.01</v>
      </c>
      <c r="M74" s="3">
        <v>8.33</v>
      </c>
    </row>
    <row r="75" spans="1:13" x14ac:dyDescent="0.3">
      <c r="A75" s="1" t="s">
        <v>79</v>
      </c>
      <c r="B75" s="5" t="s">
        <v>80</v>
      </c>
      <c r="C75" s="6">
        <v>200</v>
      </c>
      <c r="D75" s="3">
        <v>3.9</v>
      </c>
      <c r="E75" s="3">
        <v>7.6</v>
      </c>
      <c r="F75" s="3">
        <v>14.8</v>
      </c>
      <c r="G75" s="3">
        <v>145</v>
      </c>
      <c r="H75" s="3">
        <v>12.89</v>
      </c>
      <c r="I75" s="3">
        <v>21.72</v>
      </c>
      <c r="J75" s="3">
        <v>0.83</v>
      </c>
      <c r="K75" s="3">
        <v>0.09</v>
      </c>
      <c r="L75" s="3">
        <v>0.06</v>
      </c>
      <c r="M75" s="3">
        <v>7.72</v>
      </c>
    </row>
    <row r="76" spans="1:13" x14ac:dyDescent="0.3">
      <c r="A76" s="7" t="s">
        <v>107</v>
      </c>
      <c r="B76" s="4" t="s">
        <v>108</v>
      </c>
      <c r="C76" s="3">
        <v>150</v>
      </c>
      <c r="D76" s="3">
        <v>3.25</v>
      </c>
      <c r="E76" s="3">
        <v>4.92</v>
      </c>
      <c r="F76" s="3">
        <v>14.17</v>
      </c>
      <c r="G76" s="3">
        <v>113.33</v>
      </c>
      <c r="H76" s="3">
        <v>76.959999999999994</v>
      </c>
      <c r="I76" s="3">
        <v>29.44</v>
      </c>
      <c r="J76" s="3">
        <v>1.1299999999999999</v>
      </c>
      <c r="K76" s="3">
        <v>0.05</v>
      </c>
      <c r="L76" s="3">
        <v>0.06</v>
      </c>
      <c r="M76" s="3">
        <v>24.72</v>
      </c>
    </row>
    <row r="77" spans="1:13" x14ac:dyDescent="0.3">
      <c r="A77" s="7" t="s">
        <v>193</v>
      </c>
      <c r="B77" s="4" t="s">
        <v>194</v>
      </c>
      <c r="C77" s="6" t="s">
        <v>250</v>
      </c>
      <c r="D77" s="3">
        <v>12.72</v>
      </c>
      <c r="E77" s="3">
        <v>10.47</v>
      </c>
      <c r="F77" s="3">
        <v>10.92</v>
      </c>
      <c r="G77" s="3">
        <v>189</v>
      </c>
      <c r="H77" s="3">
        <v>39.47</v>
      </c>
      <c r="I77" s="3">
        <v>26.59</v>
      </c>
      <c r="J77" s="3">
        <v>1.21</v>
      </c>
      <c r="K77" s="3">
        <v>0.08</v>
      </c>
      <c r="L77" s="3">
        <v>0.14000000000000001</v>
      </c>
      <c r="M77" s="3">
        <v>3.23</v>
      </c>
    </row>
    <row r="78" spans="1:13" x14ac:dyDescent="0.3">
      <c r="A78" s="1" t="s">
        <v>309</v>
      </c>
      <c r="B78" s="5" t="s">
        <v>310</v>
      </c>
      <c r="C78" s="6">
        <v>35</v>
      </c>
      <c r="D78" s="3">
        <v>0.35</v>
      </c>
      <c r="E78" s="3">
        <v>1.19</v>
      </c>
      <c r="F78" s="3">
        <v>1.61</v>
      </c>
      <c r="G78" s="3">
        <v>18.899999999999999</v>
      </c>
      <c r="H78" s="3">
        <v>0.42</v>
      </c>
      <c r="I78" s="3">
        <v>0.37</v>
      </c>
      <c r="J78" s="3">
        <v>0.04</v>
      </c>
      <c r="K78" s="3">
        <v>0</v>
      </c>
      <c r="L78" s="3">
        <v>0</v>
      </c>
      <c r="M78" s="3">
        <v>0</v>
      </c>
    </row>
    <row r="79" spans="1:13" x14ac:dyDescent="0.3">
      <c r="A79" s="7" t="s">
        <v>234</v>
      </c>
      <c r="B79" s="4" t="s">
        <v>235</v>
      </c>
      <c r="C79" s="6">
        <v>200</v>
      </c>
      <c r="D79" s="3">
        <v>1</v>
      </c>
      <c r="E79" s="3">
        <v>0.05</v>
      </c>
      <c r="F79" s="3">
        <v>27.5</v>
      </c>
      <c r="G79" s="3">
        <v>110</v>
      </c>
      <c r="H79" s="3">
        <v>28.69</v>
      </c>
      <c r="I79" s="3">
        <v>18.27</v>
      </c>
      <c r="J79" s="3">
        <v>0.61</v>
      </c>
      <c r="K79" s="3">
        <v>0.01</v>
      </c>
      <c r="L79" s="3">
        <v>0.03</v>
      </c>
      <c r="M79" s="3">
        <v>0.32</v>
      </c>
    </row>
    <row r="80" spans="1:13" x14ac:dyDescent="0.3">
      <c r="A80" s="1"/>
      <c r="B80" s="5" t="s">
        <v>30</v>
      </c>
      <c r="C80" s="11">
        <v>40</v>
      </c>
      <c r="D80" s="3">
        <v>2.72</v>
      </c>
      <c r="E80" s="3">
        <v>0.48</v>
      </c>
      <c r="F80" s="3">
        <v>18.559999999999999</v>
      </c>
      <c r="G80" s="3">
        <v>86</v>
      </c>
      <c r="H80" s="3">
        <v>12</v>
      </c>
      <c r="I80" s="3">
        <v>18.399999999999999</v>
      </c>
      <c r="J80" s="3">
        <v>0.92</v>
      </c>
      <c r="K80" s="3">
        <v>0.06</v>
      </c>
      <c r="L80" s="3">
        <v>0.04</v>
      </c>
      <c r="M80" s="3">
        <v>0</v>
      </c>
    </row>
    <row r="81" spans="1:13" x14ac:dyDescent="0.3">
      <c r="A81" s="23"/>
      <c r="B81" s="5" t="s">
        <v>15</v>
      </c>
      <c r="C81" s="6">
        <v>40</v>
      </c>
      <c r="D81" s="8">
        <v>3.04</v>
      </c>
      <c r="E81" s="8">
        <v>0.36</v>
      </c>
      <c r="F81" s="8">
        <v>19.88</v>
      </c>
      <c r="G81" s="8">
        <v>90.4</v>
      </c>
      <c r="H81" s="8">
        <v>10.4</v>
      </c>
      <c r="I81" s="8">
        <v>14</v>
      </c>
      <c r="J81" s="8">
        <v>0.64</v>
      </c>
      <c r="K81" s="8">
        <v>0.06</v>
      </c>
      <c r="L81" s="8">
        <v>0.03</v>
      </c>
      <c r="M81" s="8">
        <v>0</v>
      </c>
    </row>
    <row r="82" spans="1:13" x14ac:dyDescent="0.3">
      <c r="A82" s="49" t="s">
        <v>17</v>
      </c>
      <c r="B82" s="49"/>
      <c r="C82" s="19"/>
      <c r="D82" s="21">
        <f>D74+D75+D76+D77+D79+D80+D81+D78</f>
        <v>27.4</v>
      </c>
      <c r="E82" s="21">
        <f t="shared" ref="E82:M82" si="13">E74+E75+E76+E77+E79+E80+E81+E78</f>
        <v>29.51</v>
      </c>
      <c r="F82" s="21">
        <f t="shared" si="13"/>
        <v>109.17999999999999</v>
      </c>
      <c r="G82" s="21">
        <f t="shared" si="13"/>
        <v>801.23</v>
      </c>
      <c r="H82" s="21">
        <f t="shared" si="13"/>
        <v>190.45</v>
      </c>
      <c r="I82" s="21">
        <f t="shared" si="13"/>
        <v>134.75</v>
      </c>
      <c r="J82" s="21">
        <f t="shared" si="13"/>
        <v>5.64</v>
      </c>
      <c r="K82" s="21">
        <f t="shared" si="13"/>
        <v>0.36</v>
      </c>
      <c r="L82" s="21">
        <f t="shared" si="13"/>
        <v>0.37</v>
      </c>
      <c r="M82" s="21">
        <f t="shared" si="13"/>
        <v>44.319999999999993</v>
      </c>
    </row>
    <row r="83" spans="1:13" x14ac:dyDescent="0.3">
      <c r="A83" s="41" t="s">
        <v>261</v>
      </c>
      <c r="B83" s="41"/>
      <c r="C83" s="41"/>
      <c r="D83" s="24">
        <f>D72+D82</f>
        <v>44.4</v>
      </c>
      <c r="E83" s="24">
        <f t="shared" ref="E83:M83" si="14">E72+E82</f>
        <v>45.92</v>
      </c>
      <c r="F83" s="24">
        <f t="shared" si="14"/>
        <v>199.51</v>
      </c>
      <c r="G83" s="24">
        <f t="shared" si="14"/>
        <v>1368.31</v>
      </c>
      <c r="H83" s="24">
        <f t="shared" si="14"/>
        <v>600.09999999999991</v>
      </c>
      <c r="I83" s="24">
        <f t="shared" si="14"/>
        <v>253.98000000000002</v>
      </c>
      <c r="J83" s="24">
        <f t="shared" si="14"/>
        <v>11.36</v>
      </c>
      <c r="K83" s="24">
        <f t="shared" si="14"/>
        <v>0.61</v>
      </c>
      <c r="L83" s="24">
        <f t="shared" si="14"/>
        <v>0.75</v>
      </c>
      <c r="M83" s="24">
        <f t="shared" si="14"/>
        <v>64.72999999999999</v>
      </c>
    </row>
    <row r="84" spans="1:13" x14ac:dyDescent="0.3">
      <c r="A84" s="41" t="s">
        <v>31</v>
      </c>
      <c r="B84" s="41"/>
      <c r="C84" s="41"/>
      <c r="D84" s="25">
        <f t="shared" ref="D84:M84" si="15">D83*100/D368</f>
        <v>96.103896103896105</v>
      </c>
      <c r="E84" s="25">
        <f t="shared" si="15"/>
        <v>96.877637130801673</v>
      </c>
      <c r="F84" s="25">
        <f t="shared" si="15"/>
        <v>99.258706467661696</v>
      </c>
      <c r="G84" s="25">
        <f t="shared" si="15"/>
        <v>97.043262411347513</v>
      </c>
      <c r="H84" s="25">
        <f t="shared" si="15"/>
        <v>90.924242424242408</v>
      </c>
      <c r="I84" s="25">
        <f t="shared" si="15"/>
        <v>169.32</v>
      </c>
      <c r="J84" s="25">
        <f t="shared" si="15"/>
        <v>157.7777777777778</v>
      </c>
      <c r="K84" s="25">
        <f t="shared" si="15"/>
        <v>84.722222222222229</v>
      </c>
      <c r="L84" s="25">
        <f t="shared" si="15"/>
        <v>89.285714285714306</v>
      </c>
      <c r="M84" s="25">
        <f t="shared" si="15"/>
        <v>179.80555555555554</v>
      </c>
    </row>
    <row r="85" spans="1:13" x14ac:dyDescent="0.3">
      <c r="A85" s="47" t="s">
        <v>254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</row>
    <row r="86" spans="1:13" x14ac:dyDescent="0.3">
      <c r="A86" s="47" t="s">
        <v>9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</row>
    <row r="87" spans="1:13" x14ac:dyDescent="0.3">
      <c r="A87" s="1" t="s">
        <v>54</v>
      </c>
      <c r="B87" s="5" t="s">
        <v>55</v>
      </c>
      <c r="C87" s="6">
        <v>60</v>
      </c>
      <c r="D87" s="3">
        <v>0.9</v>
      </c>
      <c r="E87" s="3">
        <v>2.76</v>
      </c>
      <c r="F87" s="3">
        <v>6.6</v>
      </c>
      <c r="G87" s="3">
        <v>54.6</v>
      </c>
      <c r="H87" s="3">
        <v>22.86</v>
      </c>
      <c r="I87" s="3">
        <v>11.72</v>
      </c>
      <c r="J87" s="3">
        <v>0.56999999999999995</v>
      </c>
      <c r="K87" s="3">
        <v>0.02</v>
      </c>
      <c r="L87" s="3">
        <v>0.02</v>
      </c>
      <c r="M87" s="3">
        <v>8.2200000000000006</v>
      </c>
    </row>
    <row r="88" spans="1:13" x14ac:dyDescent="0.3">
      <c r="A88" s="7" t="s">
        <v>153</v>
      </c>
      <c r="B88" s="4" t="s">
        <v>154</v>
      </c>
      <c r="C88" s="3" t="s">
        <v>25</v>
      </c>
      <c r="D88" s="3">
        <v>6.08</v>
      </c>
      <c r="E88" s="3">
        <v>7.08</v>
      </c>
      <c r="F88" s="3">
        <v>21.67</v>
      </c>
      <c r="G88" s="3">
        <v>175</v>
      </c>
      <c r="H88" s="3">
        <v>100.2</v>
      </c>
      <c r="I88" s="3">
        <v>55.7</v>
      </c>
      <c r="J88" s="3">
        <v>1.65</v>
      </c>
      <c r="K88" s="3">
        <v>0.15</v>
      </c>
      <c r="L88" s="3">
        <v>0.15</v>
      </c>
      <c r="M88" s="3">
        <v>0.39</v>
      </c>
    </row>
    <row r="89" spans="1:13" x14ac:dyDescent="0.3">
      <c r="A89" s="7" t="s">
        <v>13</v>
      </c>
      <c r="B89" s="4" t="s">
        <v>14</v>
      </c>
      <c r="C89" s="6">
        <v>200</v>
      </c>
      <c r="D89" s="3">
        <v>1.6</v>
      </c>
      <c r="E89" s="3">
        <v>1.8</v>
      </c>
      <c r="F89" s="3">
        <v>12.4</v>
      </c>
      <c r="G89" s="3">
        <v>69</v>
      </c>
      <c r="H89" s="3">
        <v>60.3</v>
      </c>
      <c r="I89" s="3">
        <v>7</v>
      </c>
      <c r="J89" s="3">
        <v>0.08</v>
      </c>
      <c r="K89" s="3">
        <v>0.02</v>
      </c>
      <c r="L89" s="3">
        <v>0.08</v>
      </c>
      <c r="M89" s="3">
        <v>0.65</v>
      </c>
    </row>
    <row r="90" spans="1:13" x14ac:dyDescent="0.3">
      <c r="A90" s="23"/>
      <c r="B90" s="5" t="s">
        <v>15</v>
      </c>
      <c r="C90" s="6">
        <v>50</v>
      </c>
      <c r="D90" s="8">
        <v>3.8</v>
      </c>
      <c r="E90" s="8">
        <v>0.45</v>
      </c>
      <c r="F90" s="8">
        <v>24.85</v>
      </c>
      <c r="G90" s="8">
        <v>113</v>
      </c>
      <c r="H90" s="8">
        <v>13</v>
      </c>
      <c r="I90" s="8">
        <v>17.5</v>
      </c>
      <c r="J90" s="8">
        <v>0.8</v>
      </c>
      <c r="K90" s="8">
        <v>0.08</v>
      </c>
      <c r="L90" s="8">
        <v>0.04</v>
      </c>
      <c r="M90" s="8">
        <v>0</v>
      </c>
    </row>
    <row r="91" spans="1:13" x14ac:dyDescent="0.3">
      <c r="A91" s="23"/>
      <c r="B91" s="2" t="s">
        <v>305</v>
      </c>
      <c r="C91" s="3">
        <v>200</v>
      </c>
      <c r="D91" s="3">
        <v>5.6</v>
      </c>
      <c r="E91" s="3">
        <v>5</v>
      </c>
      <c r="F91" s="3">
        <v>20.399999999999999</v>
      </c>
      <c r="G91" s="3">
        <v>152</v>
      </c>
      <c r="H91" s="3">
        <v>230</v>
      </c>
      <c r="I91" s="3">
        <v>22</v>
      </c>
      <c r="J91" s="3">
        <v>0.08</v>
      </c>
      <c r="K91" s="3">
        <v>0.09</v>
      </c>
      <c r="L91" s="3">
        <v>0.47</v>
      </c>
      <c r="M91" s="3">
        <v>1.6</v>
      </c>
    </row>
    <row r="92" spans="1:13" x14ac:dyDescent="0.3">
      <c r="A92" s="49" t="s">
        <v>17</v>
      </c>
      <c r="B92" s="49"/>
      <c r="C92" s="19"/>
      <c r="D92" s="21">
        <f>D87+D88+D89+D90+D91</f>
        <v>17.979999999999997</v>
      </c>
      <c r="E92" s="21">
        <f t="shared" ref="E92:M92" si="16">E87+E88+E89+E90+E91</f>
        <v>17.09</v>
      </c>
      <c r="F92" s="21">
        <f t="shared" si="16"/>
        <v>85.920000000000016</v>
      </c>
      <c r="G92" s="21">
        <f t="shared" si="16"/>
        <v>563.6</v>
      </c>
      <c r="H92" s="21">
        <f t="shared" si="16"/>
        <v>426.36</v>
      </c>
      <c r="I92" s="21">
        <f t="shared" si="16"/>
        <v>113.92</v>
      </c>
      <c r="J92" s="21">
        <f t="shared" si="16"/>
        <v>3.1799999999999997</v>
      </c>
      <c r="K92" s="21">
        <f t="shared" si="16"/>
        <v>0.36</v>
      </c>
      <c r="L92" s="21">
        <f t="shared" si="16"/>
        <v>0.76</v>
      </c>
      <c r="M92" s="21">
        <f t="shared" si="16"/>
        <v>10.860000000000001</v>
      </c>
    </row>
    <row r="93" spans="1:13" x14ac:dyDescent="0.3">
      <c r="A93" s="48" t="s">
        <v>260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x14ac:dyDescent="0.3">
      <c r="A94" s="1" t="s">
        <v>265</v>
      </c>
      <c r="B94" s="5" t="s">
        <v>266</v>
      </c>
      <c r="C94" s="11">
        <v>60</v>
      </c>
      <c r="D94" s="8">
        <v>0.54</v>
      </c>
      <c r="E94" s="8">
        <v>2.7</v>
      </c>
      <c r="F94" s="8">
        <v>2.88</v>
      </c>
      <c r="G94" s="8">
        <v>38.4</v>
      </c>
      <c r="H94" s="8">
        <v>9.44</v>
      </c>
      <c r="I94" s="8">
        <v>8.8699999999999992</v>
      </c>
      <c r="J94" s="8">
        <v>0.43</v>
      </c>
      <c r="K94" s="8">
        <v>0.03</v>
      </c>
      <c r="L94" s="8">
        <v>0.02</v>
      </c>
      <c r="M94" s="8">
        <v>10.15</v>
      </c>
    </row>
    <row r="95" spans="1:13" x14ac:dyDescent="0.3">
      <c r="A95" s="1" t="s">
        <v>90</v>
      </c>
      <c r="B95" s="5" t="s">
        <v>91</v>
      </c>
      <c r="C95" s="6">
        <v>250</v>
      </c>
      <c r="D95" s="3">
        <v>2</v>
      </c>
      <c r="E95" s="3">
        <v>4.3499999999999996</v>
      </c>
      <c r="F95" s="3">
        <v>10.85</v>
      </c>
      <c r="G95" s="3">
        <v>91.5</v>
      </c>
      <c r="H95" s="3">
        <v>22.39</v>
      </c>
      <c r="I95" s="3">
        <v>21.81</v>
      </c>
      <c r="J95" s="3">
        <v>0.77</v>
      </c>
      <c r="K95" s="3">
        <v>0.08</v>
      </c>
      <c r="L95" s="3">
        <v>7.0000000000000007E-2</v>
      </c>
      <c r="M95" s="3">
        <v>9</v>
      </c>
    </row>
    <row r="96" spans="1:13" x14ac:dyDescent="0.3">
      <c r="A96" s="7" t="s">
        <v>105</v>
      </c>
      <c r="B96" s="4" t="s">
        <v>317</v>
      </c>
      <c r="C96" s="3">
        <v>150</v>
      </c>
      <c r="D96" s="3">
        <v>3.33</v>
      </c>
      <c r="E96" s="3">
        <v>9.17</v>
      </c>
      <c r="F96" s="3">
        <v>22.67</v>
      </c>
      <c r="G96" s="3">
        <v>189.17</v>
      </c>
      <c r="H96" s="3">
        <v>24.24</v>
      </c>
      <c r="I96" s="3">
        <v>37.01</v>
      </c>
      <c r="J96" s="3">
        <v>1.44</v>
      </c>
      <c r="K96" s="3">
        <v>0.13</v>
      </c>
      <c r="L96" s="3">
        <v>0.09</v>
      </c>
      <c r="M96" s="3">
        <v>12.39</v>
      </c>
    </row>
    <row r="97" spans="1:13" x14ac:dyDescent="0.3">
      <c r="A97" s="7" t="s">
        <v>183</v>
      </c>
      <c r="B97" s="4" t="s">
        <v>306</v>
      </c>
      <c r="C97" s="6">
        <v>90</v>
      </c>
      <c r="D97" s="3">
        <v>15.53</v>
      </c>
      <c r="E97" s="3">
        <v>12.49</v>
      </c>
      <c r="F97" s="3">
        <v>12.49</v>
      </c>
      <c r="G97" s="3">
        <v>225</v>
      </c>
      <c r="H97" s="3">
        <v>28.6</v>
      </c>
      <c r="I97" s="3">
        <v>23.48</v>
      </c>
      <c r="J97" s="3">
        <v>1.1299999999999999</v>
      </c>
      <c r="K97" s="3">
        <v>0.08</v>
      </c>
      <c r="L97" s="3">
        <v>0.12</v>
      </c>
      <c r="M97" s="3">
        <v>0.91</v>
      </c>
    </row>
    <row r="98" spans="1:13" x14ac:dyDescent="0.3">
      <c r="A98" s="7" t="s">
        <v>28</v>
      </c>
      <c r="B98" s="4" t="s">
        <v>29</v>
      </c>
      <c r="C98" s="6">
        <v>200</v>
      </c>
      <c r="D98" s="3">
        <v>0.2</v>
      </c>
      <c r="E98" s="3">
        <v>0.1</v>
      </c>
      <c r="F98" s="3">
        <v>17.2</v>
      </c>
      <c r="G98" s="3">
        <v>68</v>
      </c>
      <c r="H98" s="3">
        <v>6.03</v>
      </c>
      <c r="I98" s="3">
        <v>3.13</v>
      </c>
      <c r="J98" s="3">
        <v>0.8</v>
      </c>
      <c r="K98" s="3">
        <v>0.01</v>
      </c>
      <c r="L98" s="3">
        <v>0.01</v>
      </c>
      <c r="M98" s="3">
        <v>1.6</v>
      </c>
    </row>
    <row r="99" spans="1:13" x14ac:dyDescent="0.3">
      <c r="A99" s="1"/>
      <c r="B99" s="5" t="s">
        <v>30</v>
      </c>
      <c r="C99" s="11">
        <v>40</v>
      </c>
      <c r="D99" s="3">
        <v>2.72</v>
      </c>
      <c r="E99" s="3">
        <v>0.48</v>
      </c>
      <c r="F99" s="3">
        <v>18.559999999999999</v>
      </c>
      <c r="G99" s="3">
        <v>86</v>
      </c>
      <c r="H99" s="3">
        <v>12</v>
      </c>
      <c r="I99" s="3">
        <v>18.399999999999999</v>
      </c>
      <c r="J99" s="3">
        <v>0.92</v>
      </c>
      <c r="K99" s="3">
        <v>0.06</v>
      </c>
      <c r="L99" s="3">
        <v>0.04</v>
      </c>
      <c r="M99" s="3">
        <v>0</v>
      </c>
    </row>
    <row r="100" spans="1:13" x14ac:dyDescent="0.3">
      <c r="A100" s="23"/>
      <c r="B100" s="5" t="s">
        <v>15</v>
      </c>
      <c r="C100" s="6">
        <v>60</v>
      </c>
      <c r="D100" s="3">
        <v>4.5599999999999996</v>
      </c>
      <c r="E100" s="3">
        <v>0.54</v>
      </c>
      <c r="F100" s="3">
        <v>29.82</v>
      </c>
      <c r="G100" s="3">
        <v>135.6</v>
      </c>
      <c r="H100" s="3">
        <v>15.6</v>
      </c>
      <c r="I100" s="3">
        <v>21</v>
      </c>
      <c r="J100" s="3">
        <v>0.96</v>
      </c>
      <c r="K100" s="3">
        <v>0.1</v>
      </c>
      <c r="L100" s="3">
        <v>0.05</v>
      </c>
      <c r="M100" s="3">
        <v>0</v>
      </c>
    </row>
    <row r="101" spans="1:13" x14ac:dyDescent="0.3">
      <c r="A101" s="23"/>
      <c r="B101" s="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1:13" x14ac:dyDescent="0.3">
      <c r="A102" s="49" t="s">
        <v>17</v>
      </c>
      <c r="B102" s="49"/>
      <c r="C102" s="19"/>
      <c r="D102" s="21">
        <f>D94+D95+D96+D97+D98+D99+D100</f>
        <v>28.879999999999995</v>
      </c>
      <c r="E102" s="21">
        <f t="shared" ref="E102:M102" si="17">E94+E95+E96+E97+E98+E99+E100</f>
        <v>29.830000000000002</v>
      </c>
      <c r="F102" s="21">
        <f t="shared" si="17"/>
        <v>114.47</v>
      </c>
      <c r="G102" s="21">
        <f t="shared" si="17"/>
        <v>833.67</v>
      </c>
      <c r="H102" s="21">
        <f t="shared" si="17"/>
        <v>118.29999999999998</v>
      </c>
      <c r="I102" s="21">
        <f t="shared" si="17"/>
        <v>133.69999999999999</v>
      </c>
      <c r="J102" s="21">
        <f t="shared" si="17"/>
        <v>6.4499999999999993</v>
      </c>
      <c r="K102" s="21">
        <f t="shared" si="17"/>
        <v>0.49</v>
      </c>
      <c r="L102" s="21">
        <f t="shared" si="17"/>
        <v>0.39999999999999997</v>
      </c>
      <c r="M102" s="21">
        <f t="shared" si="17"/>
        <v>34.049999999999997</v>
      </c>
    </row>
    <row r="103" spans="1:13" x14ac:dyDescent="0.3">
      <c r="A103" s="41" t="s">
        <v>261</v>
      </c>
      <c r="B103" s="41"/>
      <c r="C103" s="41"/>
      <c r="D103" s="24">
        <f>D92+D102</f>
        <v>46.859999999999992</v>
      </c>
      <c r="E103" s="24">
        <f t="shared" ref="E103:M103" si="18">E92+E102</f>
        <v>46.92</v>
      </c>
      <c r="F103" s="24">
        <f t="shared" si="18"/>
        <v>200.39000000000001</v>
      </c>
      <c r="G103" s="24">
        <f t="shared" si="18"/>
        <v>1397.27</v>
      </c>
      <c r="H103" s="24">
        <f t="shared" si="18"/>
        <v>544.66</v>
      </c>
      <c r="I103" s="24">
        <f t="shared" si="18"/>
        <v>247.62</v>
      </c>
      <c r="J103" s="24">
        <f t="shared" si="18"/>
        <v>9.629999999999999</v>
      </c>
      <c r="K103" s="24">
        <f t="shared" si="18"/>
        <v>0.85</v>
      </c>
      <c r="L103" s="24">
        <f t="shared" si="18"/>
        <v>1.1599999999999999</v>
      </c>
      <c r="M103" s="24">
        <f t="shared" si="18"/>
        <v>44.91</v>
      </c>
    </row>
    <row r="104" spans="1:13" x14ac:dyDescent="0.3">
      <c r="A104" s="41" t="s">
        <v>31</v>
      </c>
      <c r="B104" s="41"/>
      <c r="C104" s="41"/>
      <c r="D104" s="25">
        <f t="shared" ref="D104:M104" si="19">D103*100/D368</f>
        <v>101.4285714285714</v>
      </c>
      <c r="E104" s="25">
        <f t="shared" si="19"/>
        <v>98.987341772151893</v>
      </c>
      <c r="F104" s="25">
        <f t="shared" si="19"/>
        <v>99.696517412935322</v>
      </c>
      <c r="G104" s="25">
        <f t="shared" si="19"/>
        <v>99.097163120567373</v>
      </c>
      <c r="H104" s="25">
        <f t="shared" si="19"/>
        <v>82.524242424242431</v>
      </c>
      <c r="I104" s="25">
        <f t="shared" si="19"/>
        <v>165.08</v>
      </c>
      <c r="J104" s="25">
        <f t="shared" si="19"/>
        <v>133.75</v>
      </c>
      <c r="K104" s="25">
        <f t="shared" si="19"/>
        <v>118.05555555555556</v>
      </c>
      <c r="L104" s="25">
        <f t="shared" si="19"/>
        <v>138.0952380952381</v>
      </c>
      <c r="M104" s="25">
        <f t="shared" si="19"/>
        <v>124.75</v>
      </c>
    </row>
    <row r="105" spans="1:13" x14ac:dyDescent="0.3">
      <c r="A105" s="47" t="s">
        <v>255</v>
      </c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</row>
    <row r="106" spans="1:13" x14ac:dyDescent="0.3">
      <c r="A106" s="47" t="s">
        <v>9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</row>
    <row r="107" spans="1:13" x14ac:dyDescent="0.3">
      <c r="A107" s="1" t="s">
        <v>267</v>
      </c>
      <c r="B107" s="5" t="s">
        <v>268</v>
      </c>
      <c r="C107" s="6">
        <v>60</v>
      </c>
      <c r="D107" s="3">
        <v>0.42</v>
      </c>
      <c r="E107" s="3">
        <v>4.4400000000000004</v>
      </c>
      <c r="F107" s="3">
        <v>1.74</v>
      </c>
      <c r="G107" s="3">
        <v>48.6</v>
      </c>
      <c r="H107" s="3">
        <v>9.6199999999999992</v>
      </c>
      <c r="I107" s="3">
        <v>5.96</v>
      </c>
      <c r="J107" s="3">
        <v>0.26</v>
      </c>
      <c r="K107" s="3">
        <v>0.01</v>
      </c>
      <c r="L107" s="3">
        <v>0.01</v>
      </c>
      <c r="M107" s="3">
        <v>8.33</v>
      </c>
    </row>
    <row r="108" spans="1:13" x14ac:dyDescent="0.3">
      <c r="A108" s="7" t="s">
        <v>10</v>
      </c>
      <c r="B108" s="4" t="s">
        <v>11</v>
      </c>
      <c r="C108" s="3" t="s">
        <v>25</v>
      </c>
      <c r="D108" s="3">
        <v>6.08</v>
      </c>
      <c r="E108" s="3">
        <v>7.67</v>
      </c>
      <c r="F108" s="3">
        <v>25.42</v>
      </c>
      <c r="G108" s="3">
        <v>195</v>
      </c>
      <c r="H108" s="3">
        <v>158.71</v>
      </c>
      <c r="I108" s="3">
        <v>21.49</v>
      </c>
      <c r="J108" s="3">
        <v>0.37</v>
      </c>
      <c r="K108" s="3">
        <v>7.0000000000000007E-2</v>
      </c>
      <c r="L108" s="3">
        <v>0.19</v>
      </c>
      <c r="M108" s="3">
        <v>0.69</v>
      </c>
    </row>
    <row r="109" spans="1:13" x14ac:dyDescent="0.3">
      <c r="A109" s="7" t="s">
        <v>230</v>
      </c>
      <c r="B109" s="4" t="s">
        <v>231</v>
      </c>
      <c r="C109" s="6">
        <v>180</v>
      </c>
      <c r="D109" s="3">
        <v>2.61</v>
      </c>
      <c r="E109" s="3">
        <v>2.52</v>
      </c>
      <c r="F109" s="3">
        <v>13.41</v>
      </c>
      <c r="G109" s="3">
        <v>84.6</v>
      </c>
      <c r="H109" s="3">
        <v>95.27</v>
      </c>
      <c r="I109" s="3">
        <v>10.96</v>
      </c>
      <c r="J109" s="3">
        <v>0.1</v>
      </c>
      <c r="K109" s="3">
        <v>0.03</v>
      </c>
      <c r="L109" s="3">
        <v>0.01</v>
      </c>
      <c r="M109" s="3">
        <v>0.47</v>
      </c>
    </row>
    <row r="110" spans="1:13" x14ac:dyDescent="0.3">
      <c r="A110" s="23"/>
      <c r="B110" s="5" t="s">
        <v>15</v>
      </c>
      <c r="C110" s="6">
        <v>50</v>
      </c>
      <c r="D110" s="3">
        <v>3.8</v>
      </c>
      <c r="E110" s="3">
        <v>0.45</v>
      </c>
      <c r="F110" s="3">
        <v>24.85</v>
      </c>
      <c r="G110" s="3">
        <v>113</v>
      </c>
      <c r="H110" s="3">
        <v>13</v>
      </c>
      <c r="I110" s="3">
        <v>17.5</v>
      </c>
      <c r="J110" s="3">
        <v>0.8</v>
      </c>
      <c r="K110" s="3">
        <v>0.08</v>
      </c>
      <c r="L110" s="3">
        <v>0.04</v>
      </c>
      <c r="M110" s="3">
        <v>0</v>
      </c>
    </row>
    <row r="111" spans="1:13" x14ac:dyDescent="0.3">
      <c r="A111" s="23"/>
      <c r="B111" s="4" t="s">
        <v>277</v>
      </c>
      <c r="C111" s="3">
        <v>100</v>
      </c>
      <c r="D111" s="3">
        <v>0.4</v>
      </c>
      <c r="E111" s="3">
        <v>0</v>
      </c>
      <c r="F111" s="3">
        <v>11.3</v>
      </c>
      <c r="G111" s="3">
        <v>46</v>
      </c>
      <c r="H111" s="35">
        <v>16</v>
      </c>
      <c r="I111" s="35">
        <v>9</v>
      </c>
      <c r="J111" s="35">
        <v>2.2000000000000002</v>
      </c>
      <c r="K111" s="35">
        <v>0.03</v>
      </c>
      <c r="L111" s="35">
        <v>0.02</v>
      </c>
      <c r="M111" s="35">
        <v>10</v>
      </c>
    </row>
    <row r="112" spans="1:13" x14ac:dyDescent="0.3">
      <c r="A112" s="49" t="s">
        <v>17</v>
      </c>
      <c r="B112" s="49"/>
      <c r="C112" s="19"/>
      <c r="D112" s="21">
        <f>D107+D108+D109+D110+D111</f>
        <v>13.31</v>
      </c>
      <c r="E112" s="21">
        <f t="shared" ref="E112:M112" si="20">E107+E108+E109+E110+E111</f>
        <v>15.079999999999998</v>
      </c>
      <c r="F112" s="21">
        <f t="shared" si="20"/>
        <v>76.72</v>
      </c>
      <c r="G112" s="21">
        <f t="shared" si="20"/>
        <v>487.2</v>
      </c>
      <c r="H112" s="21">
        <f t="shared" si="20"/>
        <v>292.60000000000002</v>
      </c>
      <c r="I112" s="21">
        <f t="shared" si="20"/>
        <v>64.91</v>
      </c>
      <c r="J112" s="21">
        <f t="shared" si="20"/>
        <v>3.7300000000000004</v>
      </c>
      <c r="K112" s="21">
        <f t="shared" si="20"/>
        <v>0.22</v>
      </c>
      <c r="L112" s="21">
        <f t="shared" si="20"/>
        <v>0.27</v>
      </c>
      <c r="M112" s="21">
        <f t="shared" si="20"/>
        <v>19.490000000000002</v>
      </c>
    </row>
    <row r="113" spans="1:13" x14ac:dyDescent="0.3">
      <c r="A113" s="48" t="s">
        <v>260</v>
      </c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</row>
    <row r="114" spans="1:13" x14ac:dyDescent="0.3">
      <c r="A114" s="36" t="s">
        <v>293</v>
      </c>
      <c r="B114" s="34" t="s">
        <v>294</v>
      </c>
      <c r="C114" s="3">
        <v>60</v>
      </c>
      <c r="D114" s="3">
        <v>3</v>
      </c>
      <c r="E114" s="3">
        <v>0.12</v>
      </c>
      <c r="F114" s="3">
        <v>7.98</v>
      </c>
      <c r="G114" s="3">
        <v>43.2</v>
      </c>
      <c r="H114" s="3">
        <v>15.6</v>
      </c>
      <c r="I114" s="3">
        <v>22.8</v>
      </c>
      <c r="J114" s="3">
        <v>0.42</v>
      </c>
      <c r="K114" s="3">
        <v>0.21</v>
      </c>
      <c r="L114" s="3">
        <v>0.12</v>
      </c>
      <c r="M114" s="3">
        <v>15</v>
      </c>
    </row>
    <row r="115" spans="1:13" x14ac:dyDescent="0.3">
      <c r="A115" s="1" t="s">
        <v>77</v>
      </c>
      <c r="B115" s="5" t="s">
        <v>78</v>
      </c>
      <c r="C115" s="6" t="s">
        <v>66</v>
      </c>
      <c r="D115" s="3">
        <v>1.7</v>
      </c>
      <c r="E115" s="3">
        <v>4.2</v>
      </c>
      <c r="F115" s="3">
        <v>10.9</v>
      </c>
      <c r="G115" s="3">
        <v>90</v>
      </c>
      <c r="H115" s="3">
        <v>18.98</v>
      </c>
      <c r="I115" s="3">
        <v>19.32</v>
      </c>
      <c r="J115" s="3">
        <v>0.73</v>
      </c>
      <c r="K115" s="3">
        <v>0.06</v>
      </c>
      <c r="L115" s="3">
        <v>0.05</v>
      </c>
      <c r="M115" s="3">
        <v>8.4</v>
      </c>
    </row>
    <row r="116" spans="1:13" x14ac:dyDescent="0.3">
      <c r="A116" s="7" t="s">
        <v>119</v>
      </c>
      <c r="B116" s="4" t="s">
        <v>120</v>
      </c>
      <c r="C116" s="3" t="s">
        <v>25</v>
      </c>
      <c r="D116" s="3">
        <v>8.42</v>
      </c>
      <c r="E116" s="3">
        <v>5.25</v>
      </c>
      <c r="F116" s="3">
        <v>34.75</v>
      </c>
      <c r="G116" s="3">
        <v>223.33</v>
      </c>
      <c r="H116" s="3">
        <v>12.94</v>
      </c>
      <c r="I116" s="3">
        <v>122.43</v>
      </c>
      <c r="J116" s="3">
        <v>4.1900000000000004</v>
      </c>
      <c r="K116" s="3">
        <v>0.18</v>
      </c>
      <c r="L116" s="3">
        <v>0.11</v>
      </c>
      <c r="M116" s="3">
        <v>0</v>
      </c>
    </row>
    <row r="117" spans="1:13" x14ac:dyDescent="0.3">
      <c r="A117" s="7" t="s">
        <v>190</v>
      </c>
      <c r="B117" s="4" t="s">
        <v>191</v>
      </c>
      <c r="C117" s="6" t="s">
        <v>248</v>
      </c>
      <c r="D117" s="3">
        <v>12.83</v>
      </c>
      <c r="E117" s="3">
        <v>20.7</v>
      </c>
      <c r="F117" s="3">
        <v>17.55</v>
      </c>
      <c r="G117" s="3">
        <v>308.25</v>
      </c>
      <c r="H117" s="3">
        <v>34.07</v>
      </c>
      <c r="I117" s="3">
        <v>30.68</v>
      </c>
      <c r="J117" s="3">
        <v>1.31</v>
      </c>
      <c r="K117" s="3">
        <v>0.05</v>
      </c>
      <c r="L117" s="3">
        <v>0.12</v>
      </c>
      <c r="M117" s="3">
        <v>2.34</v>
      </c>
    </row>
    <row r="118" spans="1:13" x14ac:dyDescent="0.3">
      <c r="A118" s="1" t="s">
        <v>242</v>
      </c>
      <c r="B118" s="5" t="s">
        <v>243</v>
      </c>
      <c r="C118" s="6">
        <v>40</v>
      </c>
      <c r="D118" s="3">
        <v>0.4</v>
      </c>
      <c r="E118" s="3">
        <v>1.84</v>
      </c>
      <c r="F118" s="3">
        <v>2.4</v>
      </c>
      <c r="G118" s="3">
        <v>28</v>
      </c>
      <c r="H118" s="3">
        <v>2</v>
      </c>
      <c r="I118" s="3">
        <v>2.8</v>
      </c>
      <c r="J118" s="3">
        <v>0.12</v>
      </c>
      <c r="K118" s="3">
        <v>0.02</v>
      </c>
      <c r="L118" s="3">
        <v>0.02</v>
      </c>
      <c r="M118" s="3">
        <v>0.64</v>
      </c>
    </row>
    <row r="119" spans="1:13" x14ac:dyDescent="0.3">
      <c r="A119" s="7" t="s">
        <v>228</v>
      </c>
      <c r="B119" s="4" t="s">
        <v>229</v>
      </c>
      <c r="C119" s="6">
        <v>180</v>
      </c>
      <c r="D119" s="3">
        <v>0.18</v>
      </c>
      <c r="E119" s="3">
        <v>0.04</v>
      </c>
      <c r="F119" s="3">
        <v>9.18</v>
      </c>
      <c r="G119" s="3">
        <v>36.9</v>
      </c>
      <c r="H119" s="3">
        <v>2.79</v>
      </c>
      <c r="I119" s="3">
        <v>0.76</v>
      </c>
      <c r="J119" s="3">
        <v>0.06</v>
      </c>
      <c r="K119" s="3">
        <v>0</v>
      </c>
      <c r="L119" s="3">
        <v>0</v>
      </c>
      <c r="M119" s="3">
        <v>2.52</v>
      </c>
    </row>
    <row r="120" spans="1:13" x14ac:dyDescent="0.3">
      <c r="A120" s="1"/>
      <c r="B120" s="5" t="s">
        <v>30</v>
      </c>
      <c r="C120" s="6">
        <v>50</v>
      </c>
      <c r="D120" s="3">
        <v>3.4</v>
      </c>
      <c r="E120" s="3">
        <v>0.6</v>
      </c>
      <c r="F120" s="3">
        <v>23.2</v>
      </c>
      <c r="G120" s="3">
        <v>107.5</v>
      </c>
      <c r="H120" s="3">
        <v>15</v>
      </c>
      <c r="I120" s="3">
        <v>23</v>
      </c>
      <c r="J120" s="3">
        <v>1.1499999999999999</v>
      </c>
      <c r="K120" s="3">
        <v>0.08</v>
      </c>
      <c r="L120" s="3">
        <v>0.05</v>
      </c>
      <c r="M120" s="3">
        <v>0</v>
      </c>
    </row>
    <row r="121" spans="1:13" x14ac:dyDescent="0.3">
      <c r="A121" s="23"/>
      <c r="B121" s="5" t="s">
        <v>15</v>
      </c>
      <c r="C121" s="6">
        <v>40</v>
      </c>
      <c r="D121" s="8">
        <v>3.04</v>
      </c>
      <c r="E121" s="8">
        <v>0.36</v>
      </c>
      <c r="F121" s="8">
        <v>19.88</v>
      </c>
      <c r="G121" s="8">
        <v>90.4</v>
      </c>
      <c r="H121" s="8">
        <v>10.4</v>
      </c>
      <c r="I121" s="8">
        <v>14</v>
      </c>
      <c r="J121" s="8">
        <v>0.64</v>
      </c>
      <c r="K121" s="8">
        <v>0.06</v>
      </c>
      <c r="L121" s="8">
        <v>0.03</v>
      </c>
      <c r="M121" s="8">
        <v>0</v>
      </c>
    </row>
    <row r="122" spans="1:13" x14ac:dyDescent="0.3">
      <c r="A122" s="42" t="s">
        <v>17</v>
      </c>
      <c r="B122" s="43"/>
      <c r="C122" s="19"/>
      <c r="D122" s="21">
        <f>D114+D115+D116+D117+D118+D119+D120+D121</f>
        <v>32.97</v>
      </c>
      <c r="E122" s="21">
        <f t="shared" ref="E122:M122" si="21">E114+E115+E116+E117+E118+E119+E120+E121</f>
        <v>33.11</v>
      </c>
      <c r="F122" s="21">
        <f t="shared" si="21"/>
        <v>125.84000000000002</v>
      </c>
      <c r="G122" s="21">
        <f t="shared" si="21"/>
        <v>927.57999999999993</v>
      </c>
      <c r="H122" s="21">
        <f t="shared" si="21"/>
        <v>111.78000000000002</v>
      </c>
      <c r="I122" s="21">
        <f t="shared" si="21"/>
        <v>235.79000000000002</v>
      </c>
      <c r="J122" s="21">
        <f t="shared" si="21"/>
        <v>8.620000000000001</v>
      </c>
      <c r="K122" s="21">
        <f t="shared" si="21"/>
        <v>0.65999999999999992</v>
      </c>
      <c r="L122" s="21">
        <f t="shared" si="21"/>
        <v>0.5</v>
      </c>
      <c r="M122" s="21">
        <f t="shared" si="21"/>
        <v>28.9</v>
      </c>
    </row>
    <row r="123" spans="1:13" x14ac:dyDescent="0.3">
      <c r="A123" s="44" t="s">
        <v>261</v>
      </c>
      <c r="B123" s="45"/>
      <c r="C123" s="46"/>
      <c r="D123" s="24">
        <f>D112+D122</f>
        <v>46.28</v>
      </c>
      <c r="E123" s="24">
        <f t="shared" ref="E123:M123" si="22">E112+E122</f>
        <v>48.19</v>
      </c>
      <c r="F123" s="24">
        <f t="shared" si="22"/>
        <v>202.56</v>
      </c>
      <c r="G123" s="24">
        <f t="shared" si="22"/>
        <v>1414.78</v>
      </c>
      <c r="H123" s="24">
        <f t="shared" si="22"/>
        <v>404.38000000000005</v>
      </c>
      <c r="I123" s="24">
        <f t="shared" si="22"/>
        <v>300.70000000000005</v>
      </c>
      <c r="J123" s="24">
        <f t="shared" si="22"/>
        <v>12.350000000000001</v>
      </c>
      <c r="K123" s="24">
        <f t="shared" si="22"/>
        <v>0.87999999999999989</v>
      </c>
      <c r="L123" s="24">
        <f t="shared" si="22"/>
        <v>0.77</v>
      </c>
      <c r="M123" s="24">
        <f t="shared" si="22"/>
        <v>48.39</v>
      </c>
    </row>
    <row r="124" spans="1:13" x14ac:dyDescent="0.3">
      <c r="A124" s="41" t="s">
        <v>31</v>
      </c>
      <c r="B124" s="41"/>
      <c r="C124" s="41"/>
      <c r="D124" s="25">
        <f t="shared" ref="D124:M124" si="23">D123*100/D368</f>
        <v>100.17316017316017</v>
      </c>
      <c r="E124" s="25">
        <f t="shared" si="23"/>
        <v>101.66666666666666</v>
      </c>
      <c r="F124" s="25">
        <f t="shared" si="23"/>
        <v>100.77611940298507</v>
      </c>
      <c r="G124" s="25">
        <f t="shared" si="23"/>
        <v>100.33900709219859</v>
      </c>
      <c r="H124" s="25">
        <f t="shared" si="23"/>
        <v>61.26969696969698</v>
      </c>
      <c r="I124" s="25">
        <f t="shared" si="23"/>
        <v>200.4666666666667</v>
      </c>
      <c r="J124" s="25">
        <f t="shared" si="23"/>
        <v>171.52777777777783</v>
      </c>
      <c r="K124" s="25">
        <f t="shared" si="23"/>
        <v>122.2222222222222</v>
      </c>
      <c r="L124" s="25">
        <f t="shared" si="23"/>
        <v>91.666666666666686</v>
      </c>
      <c r="M124" s="25">
        <f t="shared" si="23"/>
        <v>134.41666666666666</v>
      </c>
    </row>
    <row r="125" spans="1:13" x14ac:dyDescent="0.3">
      <c r="A125" s="47" t="s">
        <v>256</v>
      </c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</row>
    <row r="126" spans="1:13" x14ac:dyDescent="0.3">
      <c r="A126" s="47" t="s">
        <v>9</v>
      </c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</row>
    <row r="127" spans="1:13" x14ac:dyDescent="0.3">
      <c r="A127" s="1" t="s">
        <v>265</v>
      </c>
      <c r="B127" s="5" t="s">
        <v>266</v>
      </c>
      <c r="C127" s="11">
        <v>60</v>
      </c>
      <c r="D127" s="8">
        <v>0.54</v>
      </c>
      <c r="E127" s="8">
        <v>2.7</v>
      </c>
      <c r="F127" s="8">
        <v>2.88</v>
      </c>
      <c r="G127" s="8">
        <v>38.4</v>
      </c>
      <c r="H127" s="8">
        <v>9.44</v>
      </c>
      <c r="I127" s="8">
        <v>8.8699999999999992</v>
      </c>
      <c r="J127" s="8">
        <v>0.43</v>
      </c>
      <c r="K127" s="8">
        <v>0.03</v>
      </c>
      <c r="L127" s="8">
        <v>0.02</v>
      </c>
      <c r="M127" s="8">
        <v>10.15</v>
      </c>
    </row>
    <row r="128" spans="1:13" x14ac:dyDescent="0.3">
      <c r="A128" s="1" t="s">
        <v>94</v>
      </c>
      <c r="B128" s="5" t="s">
        <v>96</v>
      </c>
      <c r="C128" s="6">
        <v>250</v>
      </c>
      <c r="D128" s="3">
        <v>8.8000000000000007</v>
      </c>
      <c r="E128" s="3">
        <v>10.35</v>
      </c>
      <c r="F128" s="3">
        <v>23</v>
      </c>
      <c r="G128" s="3">
        <v>219</v>
      </c>
      <c r="H128" s="3">
        <v>281.64</v>
      </c>
      <c r="I128" s="3">
        <v>42.87</v>
      </c>
      <c r="J128" s="3">
        <v>0.59</v>
      </c>
      <c r="K128" s="3">
        <v>0.13</v>
      </c>
      <c r="L128" s="3">
        <v>0.33</v>
      </c>
      <c r="M128" s="3">
        <v>1.65</v>
      </c>
    </row>
    <row r="129" spans="1:13" x14ac:dyDescent="0.3">
      <c r="A129" s="7" t="s">
        <v>232</v>
      </c>
      <c r="B129" s="4" t="s">
        <v>233</v>
      </c>
      <c r="C129" s="6">
        <v>180</v>
      </c>
      <c r="D129" s="3">
        <v>2.97</v>
      </c>
      <c r="E129" s="3">
        <v>2.25</v>
      </c>
      <c r="F129" s="3">
        <v>12.33</v>
      </c>
      <c r="G129" s="3">
        <v>79.2</v>
      </c>
      <c r="H129" s="3">
        <v>97.71</v>
      </c>
      <c r="I129" s="3">
        <v>45.99</v>
      </c>
      <c r="J129" s="3">
        <v>0.54</v>
      </c>
      <c r="K129" s="3">
        <v>0.03</v>
      </c>
      <c r="L129" s="3">
        <v>0.11</v>
      </c>
      <c r="M129" s="3">
        <v>0.47</v>
      </c>
    </row>
    <row r="130" spans="1:13" x14ac:dyDescent="0.3">
      <c r="A130" s="7"/>
      <c r="B130" s="5" t="s">
        <v>15</v>
      </c>
      <c r="C130" s="6">
        <v>40</v>
      </c>
      <c r="D130" s="8">
        <v>3.04</v>
      </c>
      <c r="E130" s="8">
        <v>0.36</v>
      </c>
      <c r="F130" s="8">
        <v>19.88</v>
      </c>
      <c r="G130" s="8">
        <v>90.4</v>
      </c>
      <c r="H130" s="8">
        <v>10.4</v>
      </c>
      <c r="I130" s="8">
        <v>14</v>
      </c>
      <c r="J130" s="8">
        <v>0.64</v>
      </c>
      <c r="K130" s="8">
        <v>0.06</v>
      </c>
      <c r="L130" s="8">
        <v>0.03</v>
      </c>
      <c r="M130" s="8">
        <v>0</v>
      </c>
    </row>
    <row r="131" spans="1:13" x14ac:dyDescent="0.3">
      <c r="A131" s="7" t="s">
        <v>316</v>
      </c>
      <c r="B131" s="5" t="s">
        <v>43</v>
      </c>
      <c r="C131" s="6">
        <v>5</v>
      </c>
      <c r="D131" s="3">
        <v>7.0000000000000007E-2</v>
      </c>
      <c r="E131" s="3">
        <v>3.63</v>
      </c>
      <c r="F131" s="3">
        <v>0.05</v>
      </c>
      <c r="G131" s="3">
        <v>33.049999999999997</v>
      </c>
      <c r="H131" s="3">
        <v>1.2</v>
      </c>
      <c r="I131" s="3">
        <v>0.15</v>
      </c>
      <c r="J131" s="3">
        <v>0.01</v>
      </c>
      <c r="K131" s="3">
        <v>0</v>
      </c>
      <c r="L131" s="3">
        <v>0</v>
      </c>
      <c r="M131" s="3">
        <v>0</v>
      </c>
    </row>
    <row r="132" spans="1:13" x14ac:dyDescent="0.3">
      <c r="A132" s="23"/>
      <c r="B132" s="2" t="s">
        <v>304</v>
      </c>
      <c r="C132" s="3">
        <v>180</v>
      </c>
      <c r="D132" s="3">
        <v>4.68</v>
      </c>
      <c r="E132" s="3">
        <v>4.5</v>
      </c>
      <c r="F132" s="3">
        <v>19.8</v>
      </c>
      <c r="G132" s="3">
        <v>138.6</v>
      </c>
      <c r="H132" s="3">
        <v>216</v>
      </c>
      <c r="I132" s="3">
        <v>25.2</v>
      </c>
      <c r="J132" s="3">
        <v>0.18</v>
      </c>
      <c r="K132" s="3">
        <v>0.05</v>
      </c>
      <c r="L132" s="3">
        <v>0.31</v>
      </c>
      <c r="M132" s="3">
        <v>1.26</v>
      </c>
    </row>
    <row r="133" spans="1:13" x14ac:dyDescent="0.3">
      <c r="A133" s="49" t="s">
        <v>17</v>
      </c>
      <c r="B133" s="49"/>
      <c r="C133" s="19"/>
      <c r="D133" s="21">
        <f>D127+D128+D129+D130+D131+D132</f>
        <v>20.100000000000001</v>
      </c>
      <c r="E133" s="21">
        <f t="shared" ref="E133:M133" si="24">E127+E128+E129+E130+E131+E132</f>
        <v>23.79</v>
      </c>
      <c r="F133" s="21">
        <f t="shared" si="24"/>
        <v>77.94</v>
      </c>
      <c r="G133" s="21">
        <f t="shared" si="24"/>
        <v>598.65</v>
      </c>
      <c r="H133" s="21">
        <f t="shared" si="24"/>
        <v>616.38999999999987</v>
      </c>
      <c r="I133" s="21">
        <f t="shared" si="24"/>
        <v>137.07999999999998</v>
      </c>
      <c r="J133" s="21">
        <f t="shared" si="24"/>
        <v>2.39</v>
      </c>
      <c r="K133" s="21">
        <f t="shared" si="24"/>
        <v>0.3</v>
      </c>
      <c r="L133" s="21">
        <f t="shared" si="24"/>
        <v>0.8</v>
      </c>
      <c r="M133" s="21">
        <f t="shared" si="24"/>
        <v>13.530000000000001</v>
      </c>
    </row>
    <row r="134" spans="1:13" x14ac:dyDescent="0.3">
      <c r="A134" s="48" t="s">
        <v>260</v>
      </c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</row>
    <row r="135" spans="1:13" x14ac:dyDescent="0.3">
      <c r="A135" s="1" t="s">
        <v>62</v>
      </c>
      <c r="B135" s="5" t="s">
        <v>63</v>
      </c>
      <c r="C135" s="6">
        <v>60</v>
      </c>
      <c r="D135" s="3">
        <v>1.02</v>
      </c>
      <c r="E135" s="3">
        <v>7.0000000000000007E-2</v>
      </c>
      <c r="F135" s="3">
        <v>5.7</v>
      </c>
      <c r="G135" s="3">
        <v>27</v>
      </c>
      <c r="H135" s="3">
        <v>24</v>
      </c>
      <c r="I135" s="3">
        <v>14.12</v>
      </c>
      <c r="J135" s="3">
        <v>0.89</v>
      </c>
      <c r="K135" s="3">
        <v>0.01</v>
      </c>
      <c r="L135" s="3">
        <v>0.02</v>
      </c>
      <c r="M135" s="3">
        <v>2.92</v>
      </c>
    </row>
    <row r="136" spans="1:13" x14ac:dyDescent="0.3">
      <c r="A136" s="1" t="s">
        <v>69</v>
      </c>
      <c r="B136" s="5" t="s">
        <v>70</v>
      </c>
      <c r="C136" s="6" t="s">
        <v>67</v>
      </c>
      <c r="D136" s="3">
        <v>1.85</v>
      </c>
      <c r="E136" s="3">
        <v>5.65</v>
      </c>
      <c r="F136" s="3">
        <v>7.1</v>
      </c>
      <c r="G136" s="3">
        <v>88.5</v>
      </c>
      <c r="H136" s="3">
        <v>32.299999999999997</v>
      </c>
      <c r="I136" s="3">
        <v>16.82</v>
      </c>
      <c r="J136" s="3">
        <v>0.64</v>
      </c>
      <c r="K136" s="3">
        <v>0.03</v>
      </c>
      <c r="L136" s="3">
        <v>0.04</v>
      </c>
      <c r="M136" s="3">
        <v>7.5</v>
      </c>
    </row>
    <row r="137" spans="1:13" x14ac:dyDescent="0.3">
      <c r="A137" s="7" t="s">
        <v>270</v>
      </c>
      <c r="B137" s="4" t="s">
        <v>271</v>
      </c>
      <c r="C137" s="6">
        <v>150</v>
      </c>
      <c r="D137" s="3">
        <v>3.08</v>
      </c>
      <c r="E137" s="3">
        <v>5.25</v>
      </c>
      <c r="F137" s="3">
        <v>19.5</v>
      </c>
      <c r="G137" s="3">
        <v>140</v>
      </c>
      <c r="H137" s="3">
        <v>36.409999999999997</v>
      </c>
      <c r="I137" s="3">
        <v>29.38</v>
      </c>
      <c r="J137" s="3">
        <v>1.07</v>
      </c>
      <c r="K137" s="3">
        <v>0.12</v>
      </c>
      <c r="L137" s="3">
        <v>0.1</v>
      </c>
      <c r="M137" s="3">
        <v>5.18</v>
      </c>
    </row>
    <row r="138" spans="1:13" x14ac:dyDescent="0.3">
      <c r="A138" s="7" t="s">
        <v>186</v>
      </c>
      <c r="B138" s="4" t="s">
        <v>187</v>
      </c>
      <c r="C138" s="6">
        <v>90</v>
      </c>
      <c r="D138" s="3">
        <v>13.5</v>
      </c>
      <c r="E138" s="3">
        <v>10.98</v>
      </c>
      <c r="F138" s="3">
        <v>7.2</v>
      </c>
      <c r="G138" s="3">
        <v>182.7</v>
      </c>
      <c r="H138" s="3">
        <v>34.380000000000003</v>
      </c>
      <c r="I138" s="3">
        <v>25.57</v>
      </c>
      <c r="J138" s="3">
        <v>1.22</v>
      </c>
      <c r="K138" s="3">
        <v>0.05</v>
      </c>
      <c r="L138" s="3">
        <v>0.14000000000000001</v>
      </c>
      <c r="M138" s="3">
        <v>0.5</v>
      </c>
    </row>
    <row r="139" spans="1:13" x14ac:dyDescent="0.3">
      <c r="A139" s="7" t="s">
        <v>234</v>
      </c>
      <c r="B139" s="4" t="s">
        <v>235</v>
      </c>
      <c r="C139" s="6">
        <v>200</v>
      </c>
      <c r="D139" s="3">
        <v>1</v>
      </c>
      <c r="E139" s="3">
        <v>0.05</v>
      </c>
      <c r="F139" s="3">
        <v>27.5</v>
      </c>
      <c r="G139" s="3">
        <v>110</v>
      </c>
      <c r="H139" s="3">
        <v>28.69</v>
      </c>
      <c r="I139" s="3">
        <v>18.27</v>
      </c>
      <c r="J139" s="3">
        <v>0.61</v>
      </c>
      <c r="K139" s="3">
        <v>0.01</v>
      </c>
      <c r="L139" s="3">
        <v>0.03</v>
      </c>
      <c r="M139" s="3">
        <v>0.32</v>
      </c>
    </row>
    <row r="140" spans="1:13" x14ac:dyDescent="0.3">
      <c r="A140" s="1"/>
      <c r="B140" s="5" t="s">
        <v>30</v>
      </c>
      <c r="C140" s="6">
        <v>50</v>
      </c>
      <c r="D140" s="3">
        <v>3.4</v>
      </c>
      <c r="E140" s="3">
        <v>0.6</v>
      </c>
      <c r="F140" s="3">
        <v>23.2</v>
      </c>
      <c r="G140" s="3">
        <v>107.5</v>
      </c>
      <c r="H140" s="3">
        <v>15</v>
      </c>
      <c r="I140" s="3">
        <v>23</v>
      </c>
      <c r="J140" s="3">
        <v>1.1499999999999999</v>
      </c>
      <c r="K140" s="3">
        <v>0.08</v>
      </c>
      <c r="L140" s="3">
        <v>0.05</v>
      </c>
      <c r="M140" s="3">
        <v>0</v>
      </c>
    </row>
    <row r="141" spans="1:13" x14ac:dyDescent="0.3">
      <c r="A141" s="23"/>
      <c r="B141" s="5" t="s">
        <v>15</v>
      </c>
      <c r="C141" s="6">
        <v>60</v>
      </c>
      <c r="D141" s="3">
        <v>4.5599999999999996</v>
      </c>
      <c r="E141" s="3">
        <v>0.54</v>
      </c>
      <c r="F141" s="3">
        <v>29.82</v>
      </c>
      <c r="G141" s="3">
        <v>135.6</v>
      </c>
      <c r="H141" s="3">
        <v>15.6</v>
      </c>
      <c r="I141" s="3">
        <v>21</v>
      </c>
      <c r="J141" s="3">
        <v>0.96</v>
      </c>
      <c r="K141" s="3">
        <v>0.1</v>
      </c>
      <c r="L141" s="3">
        <v>0.05</v>
      </c>
      <c r="M141" s="3">
        <v>0</v>
      </c>
    </row>
    <row r="142" spans="1:13" x14ac:dyDescent="0.3">
      <c r="A142" s="49" t="s">
        <v>17</v>
      </c>
      <c r="B142" s="49"/>
      <c r="C142" s="19"/>
      <c r="D142" s="21">
        <f>D135+D136+D137+D138+D139+D140+D141</f>
        <v>28.409999999999997</v>
      </c>
      <c r="E142" s="21">
        <f t="shared" ref="E142:M142" si="25">E135+E136+E137+E138+E139+E140+E141</f>
        <v>23.140000000000004</v>
      </c>
      <c r="F142" s="21">
        <f t="shared" si="25"/>
        <v>120.02000000000001</v>
      </c>
      <c r="G142" s="21">
        <f t="shared" si="25"/>
        <v>791.30000000000007</v>
      </c>
      <c r="H142" s="21">
        <f t="shared" si="25"/>
        <v>186.38</v>
      </c>
      <c r="I142" s="21">
        <f t="shared" si="25"/>
        <v>148.15999999999997</v>
      </c>
      <c r="J142" s="21">
        <f t="shared" si="25"/>
        <v>6.54</v>
      </c>
      <c r="K142" s="21">
        <f t="shared" si="25"/>
        <v>0.4</v>
      </c>
      <c r="L142" s="21">
        <f t="shared" si="25"/>
        <v>0.43000000000000005</v>
      </c>
      <c r="M142" s="21">
        <f t="shared" si="25"/>
        <v>16.420000000000002</v>
      </c>
    </row>
    <row r="143" spans="1:13" x14ac:dyDescent="0.3">
      <c r="A143" s="41" t="s">
        <v>261</v>
      </c>
      <c r="B143" s="41"/>
      <c r="C143" s="41"/>
      <c r="D143" s="24">
        <f>D133+D142</f>
        <v>48.51</v>
      </c>
      <c r="E143" s="24">
        <f t="shared" ref="E143:M143" si="26">E133+E142</f>
        <v>46.930000000000007</v>
      </c>
      <c r="F143" s="24">
        <f t="shared" si="26"/>
        <v>197.96</v>
      </c>
      <c r="G143" s="24">
        <f t="shared" si="26"/>
        <v>1389.95</v>
      </c>
      <c r="H143" s="24">
        <f t="shared" si="26"/>
        <v>802.76999999999987</v>
      </c>
      <c r="I143" s="24">
        <f t="shared" si="26"/>
        <v>285.23999999999995</v>
      </c>
      <c r="J143" s="24">
        <f t="shared" si="26"/>
        <v>8.93</v>
      </c>
      <c r="K143" s="24">
        <f t="shared" si="26"/>
        <v>0.7</v>
      </c>
      <c r="L143" s="24">
        <f t="shared" si="26"/>
        <v>1.23</v>
      </c>
      <c r="M143" s="24">
        <f t="shared" si="26"/>
        <v>29.950000000000003</v>
      </c>
    </row>
    <row r="144" spans="1:13" x14ac:dyDescent="0.3">
      <c r="A144" s="41" t="s">
        <v>31</v>
      </c>
      <c r="B144" s="41"/>
      <c r="C144" s="41"/>
      <c r="D144" s="25">
        <f t="shared" ref="D144:M144" si="27">D143*100/D368</f>
        <v>105</v>
      </c>
      <c r="E144" s="25">
        <f t="shared" si="27"/>
        <v>99.008438818565409</v>
      </c>
      <c r="F144" s="25">
        <f t="shared" si="27"/>
        <v>98.487562189054728</v>
      </c>
      <c r="G144" s="25">
        <f t="shared" si="27"/>
        <v>98.578014184397162</v>
      </c>
      <c r="H144" s="25">
        <f t="shared" si="27"/>
        <v>121.63181818181816</v>
      </c>
      <c r="I144" s="25">
        <f t="shared" si="27"/>
        <v>190.15999999999997</v>
      </c>
      <c r="J144" s="25">
        <f t="shared" si="27"/>
        <v>124.02777777777779</v>
      </c>
      <c r="K144" s="25">
        <f t="shared" si="27"/>
        <v>97.222222222222229</v>
      </c>
      <c r="L144" s="25">
        <f t="shared" si="27"/>
        <v>146.42857142857144</v>
      </c>
      <c r="M144" s="25">
        <f t="shared" si="27"/>
        <v>83.194444444444457</v>
      </c>
    </row>
    <row r="145" spans="1:13" x14ac:dyDescent="0.3">
      <c r="A145" s="47" t="s">
        <v>257</v>
      </c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</row>
    <row r="146" spans="1:13" x14ac:dyDescent="0.3">
      <c r="A146" s="47" t="s">
        <v>9</v>
      </c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</row>
    <row r="147" spans="1:13" x14ac:dyDescent="0.3">
      <c r="A147" s="1" t="s">
        <v>54</v>
      </c>
      <c r="B147" s="5" t="s">
        <v>55</v>
      </c>
      <c r="C147" s="6">
        <v>60</v>
      </c>
      <c r="D147" s="3">
        <v>0.9</v>
      </c>
      <c r="E147" s="3">
        <v>2.76</v>
      </c>
      <c r="F147" s="3">
        <v>6.6</v>
      </c>
      <c r="G147" s="3">
        <v>54.6</v>
      </c>
      <c r="H147" s="3">
        <v>22.86</v>
      </c>
      <c r="I147" s="3">
        <v>11.72</v>
      </c>
      <c r="J147" s="3">
        <v>0.56999999999999995</v>
      </c>
      <c r="K147" s="3">
        <v>0.02</v>
      </c>
      <c r="L147" s="3">
        <v>0.02</v>
      </c>
      <c r="M147" s="3">
        <v>8.2200000000000006</v>
      </c>
    </row>
    <row r="148" spans="1:13" x14ac:dyDescent="0.3">
      <c r="A148" s="7" t="s">
        <v>143</v>
      </c>
      <c r="B148" s="4" t="s">
        <v>144</v>
      </c>
      <c r="C148" s="3" t="s">
        <v>25</v>
      </c>
      <c r="D148" s="3">
        <v>5.92</v>
      </c>
      <c r="E148" s="3">
        <v>7.67</v>
      </c>
      <c r="F148" s="3">
        <v>24.75</v>
      </c>
      <c r="G148" s="3">
        <v>191.67</v>
      </c>
      <c r="H148" s="3">
        <v>110.36</v>
      </c>
      <c r="I148" s="3">
        <v>44.33</v>
      </c>
      <c r="J148" s="3">
        <v>1.26</v>
      </c>
      <c r="K148" s="3">
        <v>0.16</v>
      </c>
      <c r="L148" s="3">
        <v>0.14000000000000001</v>
      </c>
      <c r="M148" s="3">
        <v>0.41</v>
      </c>
    </row>
    <row r="149" spans="1:13" x14ac:dyDescent="0.3">
      <c r="A149" s="7" t="s">
        <v>13</v>
      </c>
      <c r="B149" s="4" t="s">
        <v>14</v>
      </c>
      <c r="C149" s="6">
        <v>180</v>
      </c>
      <c r="D149" s="3">
        <v>1.44</v>
      </c>
      <c r="E149" s="3">
        <v>1.62</v>
      </c>
      <c r="F149" s="3">
        <v>11.16</v>
      </c>
      <c r="G149" s="3">
        <v>62.1</v>
      </c>
      <c r="H149" s="3">
        <v>54.27</v>
      </c>
      <c r="I149" s="3">
        <v>6.3</v>
      </c>
      <c r="J149" s="3">
        <v>7.0000000000000007E-2</v>
      </c>
      <c r="K149" s="3">
        <v>0.02</v>
      </c>
      <c r="L149" s="3">
        <v>7.0000000000000007E-2</v>
      </c>
      <c r="M149" s="3">
        <v>0.59</v>
      </c>
    </row>
    <row r="150" spans="1:13" x14ac:dyDescent="0.3">
      <c r="A150" s="23"/>
      <c r="B150" s="5" t="s">
        <v>15</v>
      </c>
      <c r="C150" s="6">
        <v>60</v>
      </c>
      <c r="D150" s="3">
        <v>4.5599999999999996</v>
      </c>
      <c r="E150" s="3">
        <v>0.54</v>
      </c>
      <c r="F150" s="3">
        <v>29.82</v>
      </c>
      <c r="G150" s="3">
        <v>135.6</v>
      </c>
      <c r="H150" s="3">
        <v>15.6</v>
      </c>
      <c r="I150" s="3">
        <v>21</v>
      </c>
      <c r="J150" s="3">
        <v>0.96</v>
      </c>
      <c r="K150" s="3">
        <v>0.1</v>
      </c>
      <c r="L150" s="3">
        <v>0.05</v>
      </c>
      <c r="M150" s="3">
        <v>0</v>
      </c>
    </row>
    <row r="151" spans="1:13" x14ac:dyDescent="0.3">
      <c r="A151" s="36" t="s">
        <v>313</v>
      </c>
      <c r="B151" s="18" t="s">
        <v>262</v>
      </c>
      <c r="C151" s="8">
        <v>40</v>
      </c>
      <c r="D151" s="8">
        <v>5.0999999999999996</v>
      </c>
      <c r="E151" s="8">
        <v>4.5999999999999996</v>
      </c>
      <c r="F151" s="8">
        <v>0.3</v>
      </c>
      <c r="G151" s="8">
        <v>63</v>
      </c>
      <c r="H151" s="8">
        <v>22</v>
      </c>
      <c r="I151" s="8">
        <v>4.8</v>
      </c>
      <c r="J151" s="8">
        <v>1</v>
      </c>
      <c r="K151" s="8">
        <v>0.3</v>
      </c>
      <c r="L151" s="8">
        <v>0</v>
      </c>
      <c r="M151" s="8">
        <v>0</v>
      </c>
    </row>
    <row r="152" spans="1:13" x14ac:dyDescent="0.3">
      <c r="A152" s="39"/>
      <c r="B152" s="2" t="s">
        <v>299</v>
      </c>
      <c r="C152" s="3">
        <v>180</v>
      </c>
      <c r="D152" s="3">
        <v>0.9</v>
      </c>
      <c r="E152" s="3">
        <v>0</v>
      </c>
      <c r="F152" s="3">
        <v>25.2</v>
      </c>
      <c r="G152" s="3">
        <v>100.8</v>
      </c>
      <c r="H152" s="3">
        <v>36</v>
      </c>
      <c r="I152" s="3">
        <v>18</v>
      </c>
      <c r="J152" s="3">
        <v>0.36</v>
      </c>
      <c r="K152" s="3">
        <v>0.04</v>
      </c>
      <c r="L152" s="3">
        <v>7.0000000000000007E-2</v>
      </c>
      <c r="M152" s="3">
        <v>7.2</v>
      </c>
    </row>
    <row r="153" spans="1:13" x14ac:dyDescent="0.3">
      <c r="A153" s="39"/>
      <c r="B153" s="4" t="s">
        <v>276</v>
      </c>
      <c r="C153" s="3">
        <v>100</v>
      </c>
      <c r="D153" s="3">
        <v>0.4</v>
      </c>
      <c r="E153" s="3">
        <v>0.3</v>
      </c>
      <c r="F153" s="3">
        <v>10.3</v>
      </c>
      <c r="G153" s="3">
        <v>47</v>
      </c>
      <c r="H153" s="35">
        <v>19</v>
      </c>
      <c r="I153" s="35">
        <v>12</v>
      </c>
      <c r="J153" s="35">
        <v>2.2999999999999998</v>
      </c>
      <c r="K153" s="35">
        <v>0.02</v>
      </c>
      <c r="L153" s="35">
        <v>0.03</v>
      </c>
      <c r="M153" s="35">
        <v>5</v>
      </c>
    </row>
    <row r="154" spans="1:13" x14ac:dyDescent="0.3">
      <c r="A154" s="42" t="s">
        <v>17</v>
      </c>
      <c r="B154" s="43"/>
      <c r="C154" s="19"/>
      <c r="D154" s="21">
        <f>D147+D148+D149+D150+D151+D152+D153</f>
        <v>19.22</v>
      </c>
      <c r="E154" s="21">
        <f t="shared" ref="E154:M154" si="28">E147+E148+E149+E150+E151+E152+E153</f>
        <v>17.489999999999998</v>
      </c>
      <c r="F154" s="21">
        <f t="shared" si="28"/>
        <v>108.13000000000001</v>
      </c>
      <c r="G154" s="21">
        <f t="shared" si="28"/>
        <v>654.77</v>
      </c>
      <c r="H154" s="21">
        <f t="shared" si="28"/>
        <v>280.09000000000003</v>
      </c>
      <c r="I154" s="21">
        <f t="shared" si="28"/>
        <v>118.14999999999999</v>
      </c>
      <c r="J154" s="21">
        <f t="shared" si="28"/>
        <v>6.5200000000000005</v>
      </c>
      <c r="K154" s="21">
        <f t="shared" si="28"/>
        <v>0.66</v>
      </c>
      <c r="L154" s="21">
        <f t="shared" si="28"/>
        <v>0.38</v>
      </c>
      <c r="M154" s="21">
        <f t="shared" si="28"/>
        <v>21.42</v>
      </c>
    </row>
    <row r="155" spans="1:13" x14ac:dyDescent="0.3">
      <c r="A155" s="48" t="s">
        <v>260</v>
      </c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</row>
    <row r="156" spans="1:13" x14ac:dyDescent="0.3">
      <c r="A156" s="36" t="s">
        <v>290</v>
      </c>
      <c r="B156" s="33" t="s">
        <v>291</v>
      </c>
      <c r="C156" s="3">
        <v>60</v>
      </c>
      <c r="D156" s="3">
        <v>0.48</v>
      </c>
      <c r="E156" s="3">
        <v>0</v>
      </c>
      <c r="F156" s="3">
        <v>1.8</v>
      </c>
      <c r="G156" s="3">
        <v>9</v>
      </c>
      <c r="H156" s="3">
        <v>13.8</v>
      </c>
      <c r="I156" s="3">
        <v>8.4</v>
      </c>
      <c r="J156" s="3">
        <v>0.36</v>
      </c>
      <c r="K156" s="3">
        <v>1.7999999999999999E-2</v>
      </c>
      <c r="L156" s="3">
        <v>2.4E-2</v>
      </c>
      <c r="M156" s="3">
        <v>6</v>
      </c>
    </row>
    <row r="157" spans="1:13" x14ac:dyDescent="0.3">
      <c r="A157" s="1" t="s">
        <v>73</v>
      </c>
      <c r="B157" s="5" t="s">
        <v>74</v>
      </c>
      <c r="C157" s="6" t="s">
        <v>68</v>
      </c>
      <c r="D157" s="3">
        <v>2.4</v>
      </c>
      <c r="E157" s="3">
        <v>6.2</v>
      </c>
      <c r="F157" s="3">
        <v>17.8</v>
      </c>
      <c r="G157" s="3">
        <v>136</v>
      </c>
      <c r="H157" s="3">
        <v>37.56</v>
      </c>
      <c r="I157" s="3">
        <v>31.64</v>
      </c>
      <c r="J157" s="3">
        <v>1.58</v>
      </c>
      <c r="K157" s="3">
        <v>0.06</v>
      </c>
      <c r="L157" s="3">
        <v>0.06</v>
      </c>
      <c r="M157" s="3">
        <v>8.34</v>
      </c>
    </row>
    <row r="158" spans="1:13" x14ac:dyDescent="0.3">
      <c r="A158" s="7" t="s">
        <v>161</v>
      </c>
      <c r="B158" s="4" t="s">
        <v>162</v>
      </c>
      <c r="C158" s="3">
        <v>250</v>
      </c>
      <c r="D158" s="8">
        <v>18.8</v>
      </c>
      <c r="E158" s="8">
        <v>20.100000000000001</v>
      </c>
      <c r="F158" s="8">
        <v>20.3</v>
      </c>
      <c r="G158" s="8">
        <v>339</v>
      </c>
      <c r="H158" s="8">
        <v>7.97</v>
      </c>
      <c r="I158" s="8">
        <v>7.19</v>
      </c>
      <c r="J158" s="8">
        <v>0.35</v>
      </c>
      <c r="K158" s="8">
        <v>0.01</v>
      </c>
      <c r="L158" s="8">
        <v>0.01</v>
      </c>
      <c r="M158" s="8">
        <v>1.6</v>
      </c>
    </row>
    <row r="159" spans="1:13" x14ac:dyDescent="0.3">
      <c r="A159" s="7" t="s">
        <v>28</v>
      </c>
      <c r="B159" s="4" t="s">
        <v>29</v>
      </c>
      <c r="C159" s="6">
        <v>180</v>
      </c>
      <c r="D159" s="3">
        <v>0.18</v>
      </c>
      <c r="E159" s="3">
        <v>0.09</v>
      </c>
      <c r="F159" s="3">
        <v>15.48</v>
      </c>
      <c r="G159" s="3">
        <v>61.2</v>
      </c>
      <c r="H159" s="3">
        <v>5.43</v>
      </c>
      <c r="I159" s="3">
        <v>2.82</v>
      </c>
      <c r="J159" s="3">
        <v>0.72</v>
      </c>
      <c r="K159" s="3">
        <v>0.01</v>
      </c>
      <c r="L159" s="3">
        <v>0.01</v>
      </c>
      <c r="M159" s="3">
        <v>1.44</v>
      </c>
    </row>
    <row r="160" spans="1:13" x14ac:dyDescent="0.3">
      <c r="A160" s="1"/>
      <c r="B160" s="5" t="s">
        <v>30</v>
      </c>
      <c r="C160" s="6">
        <v>60</v>
      </c>
      <c r="D160" s="3">
        <v>4.08</v>
      </c>
      <c r="E160" s="3">
        <v>0.72</v>
      </c>
      <c r="F160" s="3">
        <v>27.84</v>
      </c>
      <c r="G160" s="3">
        <v>129</v>
      </c>
      <c r="H160" s="3">
        <v>18</v>
      </c>
      <c r="I160" s="3">
        <v>27.6</v>
      </c>
      <c r="J160" s="3">
        <v>1.38</v>
      </c>
      <c r="K160" s="3">
        <v>0.1</v>
      </c>
      <c r="L160" s="3">
        <v>0.05</v>
      </c>
      <c r="M160" s="3">
        <v>0</v>
      </c>
    </row>
    <row r="161" spans="1:13" x14ac:dyDescent="0.3">
      <c r="A161" s="23"/>
      <c r="B161" s="5" t="s">
        <v>15</v>
      </c>
      <c r="C161" s="6">
        <v>40</v>
      </c>
      <c r="D161" s="8">
        <v>3.04</v>
      </c>
      <c r="E161" s="8">
        <v>0.36</v>
      </c>
      <c r="F161" s="8">
        <v>19.88</v>
      </c>
      <c r="G161" s="8">
        <v>90.4</v>
      </c>
      <c r="H161" s="8">
        <v>10.4</v>
      </c>
      <c r="I161" s="8">
        <v>14</v>
      </c>
      <c r="J161" s="8">
        <v>0.64</v>
      </c>
      <c r="K161" s="8">
        <v>0.06</v>
      </c>
      <c r="L161" s="8">
        <v>0.03</v>
      </c>
      <c r="M161" s="8">
        <v>0</v>
      </c>
    </row>
    <row r="162" spans="1:13" x14ac:dyDescent="0.3">
      <c r="A162" s="23"/>
      <c r="B162" s="5"/>
      <c r="C162" s="6"/>
      <c r="D162" s="8"/>
      <c r="E162" s="8"/>
      <c r="F162" s="8"/>
      <c r="G162" s="8"/>
      <c r="H162" s="8"/>
      <c r="I162" s="8"/>
      <c r="J162" s="8"/>
      <c r="K162" s="8"/>
      <c r="L162" s="8"/>
      <c r="M162" s="8"/>
    </row>
    <row r="163" spans="1:13" x14ac:dyDescent="0.3">
      <c r="A163" s="42" t="s">
        <v>17</v>
      </c>
      <c r="B163" s="43"/>
      <c r="C163" s="19"/>
      <c r="D163" s="21">
        <f>D156+D157+D158+D159+D160+D161+D162</f>
        <v>28.979999999999997</v>
      </c>
      <c r="E163" s="21">
        <f t="shared" ref="E163:M163" si="29">E156+E157+E158+E159+E160+E161+E162</f>
        <v>27.47</v>
      </c>
      <c r="F163" s="21">
        <f t="shared" si="29"/>
        <v>103.10000000000001</v>
      </c>
      <c r="G163" s="21">
        <f t="shared" si="29"/>
        <v>764.6</v>
      </c>
      <c r="H163" s="21">
        <f t="shared" si="29"/>
        <v>93.16</v>
      </c>
      <c r="I163" s="21">
        <f t="shared" si="29"/>
        <v>91.65</v>
      </c>
      <c r="J163" s="21">
        <f t="shared" si="29"/>
        <v>5.0299999999999994</v>
      </c>
      <c r="K163" s="21">
        <f t="shared" si="29"/>
        <v>0.25800000000000001</v>
      </c>
      <c r="L163" s="21">
        <f t="shared" si="29"/>
        <v>0.18399999999999997</v>
      </c>
      <c r="M163" s="21">
        <f t="shared" si="29"/>
        <v>17.38</v>
      </c>
    </row>
    <row r="164" spans="1:13" x14ac:dyDescent="0.3">
      <c r="A164" s="41" t="s">
        <v>261</v>
      </c>
      <c r="B164" s="41"/>
      <c r="C164" s="41"/>
      <c r="D164" s="24">
        <f>D154+D163</f>
        <v>48.199999999999996</v>
      </c>
      <c r="E164" s="24">
        <f t="shared" ref="E164:M164" si="30">E154+E163</f>
        <v>44.959999999999994</v>
      </c>
      <c r="F164" s="24">
        <f t="shared" si="30"/>
        <v>211.23000000000002</v>
      </c>
      <c r="G164" s="24">
        <f t="shared" si="30"/>
        <v>1419.37</v>
      </c>
      <c r="H164" s="24">
        <f t="shared" si="30"/>
        <v>373.25</v>
      </c>
      <c r="I164" s="24">
        <f t="shared" si="30"/>
        <v>209.8</v>
      </c>
      <c r="J164" s="24">
        <f t="shared" si="30"/>
        <v>11.55</v>
      </c>
      <c r="K164" s="24">
        <f t="shared" si="30"/>
        <v>0.91800000000000004</v>
      </c>
      <c r="L164" s="24">
        <f t="shared" si="30"/>
        <v>0.56399999999999995</v>
      </c>
      <c r="M164" s="24">
        <f t="shared" si="30"/>
        <v>38.799999999999997</v>
      </c>
    </row>
    <row r="165" spans="1:13" x14ac:dyDescent="0.3">
      <c r="A165" s="41" t="s">
        <v>31</v>
      </c>
      <c r="B165" s="41"/>
      <c r="C165" s="41"/>
      <c r="D165" s="25">
        <f t="shared" ref="D165:M165" si="31">D164*100/D368</f>
        <v>104.32900432900432</v>
      </c>
      <c r="E165" s="25">
        <f t="shared" si="31"/>
        <v>94.85232067510546</v>
      </c>
      <c r="F165" s="25">
        <f t="shared" si="31"/>
        <v>105.08955223880596</v>
      </c>
      <c r="G165" s="25">
        <f t="shared" si="31"/>
        <v>100.6645390070922</v>
      </c>
      <c r="H165" s="25">
        <f t="shared" si="31"/>
        <v>56.553030303030305</v>
      </c>
      <c r="I165" s="25">
        <f t="shared" si="31"/>
        <v>139.86666666666667</v>
      </c>
      <c r="J165" s="25">
        <f t="shared" si="31"/>
        <v>160.41666666666669</v>
      </c>
      <c r="K165" s="25">
        <f t="shared" si="31"/>
        <v>127.5</v>
      </c>
      <c r="L165" s="25">
        <f t="shared" si="31"/>
        <v>67.142857142857139</v>
      </c>
      <c r="M165" s="25">
        <f t="shared" si="31"/>
        <v>107.77777777777777</v>
      </c>
    </row>
    <row r="166" spans="1:13" x14ac:dyDescent="0.3">
      <c r="A166" s="47" t="s">
        <v>258</v>
      </c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</row>
    <row r="167" spans="1:13" x14ac:dyDescent="0.3">
      <c r="A167" s="47" t="s">
        <v>9</v>
      </c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</row>
    <row r="168" spans="1:13" x14ac:dyDescent="0.3">
      <c r="A168" s="1" t="s">
        <v>26</v>
      </c>
      <c r="B168" s="5" t="s">
        <v>27</v>
      </c>
      <c r="C168" s="6">
        <v>60</v>
      </c>
      <c r="D168" s="3">
        <v>0.6</v>
      </c>
      <c r="E168" s="3">
        <v>3</v>
      </c>
      <c r="F168" s="3">
        <v>4.0199999999999996</v>
      </c>
      <c r="G168" s="3">
        <v>45.6</v>
      </c>
      <c r="H168" s="3">
        <v>19.25</v>
      </c>
      <c r="I168" s="3">
        <v>5.78</v>
      </c>
      <c r="J168" s="3">
        <v>0.24</v>
      </c>
      <c r="K168" s="3">
        <v>0.01</v>
      </c>
      <c r="L168" s="3">
        <v>0.01</v>
      </c>
      <c r="M168" s="3">
        <v>10.7</v>
      </c>
    </row>
    <row r="169" spans="1:13" x14ac:dyDescent="0.3">
      <c r="A169" s="1" t="s">
        <v>97</v>
      </c>
      <c r="B169" s="5" t="s">
        <v>98</v>
      </c>
      <c r="C169" s="6">
        <v>250</v>
      </c>
      <c r="D169" s="3">
        <v>5</v>
      </c>
      <c r="E169" s="3">
        <v>5.5</v>
      </c>
      <c r="F169" s="3">
        <v>16</v>
      </c>
      <c r="G169" s="3">
        <v>135</v>
      </c>
      <c r="H169" s="3">
        <v>151.41999999999999</v>
      </c>
      <c r="I169" s="3">
        <v>33.53</v>
      </c>
      <c r="J169" s="3">
        <v>0.79</v>
      </c>
      <c r="K169" s="3">
        <v>0.1</v>
      </c>
      <c r="L169" s="3">
        <v>0.19</v>
      </c>
      <c r="M169" s="3">
        <v>8.59</v>
      </c>
    </row>
    <row r="170" spans="1:13" x14ac:dyDescent="0.3">
      <c r="A170" s="7" t="s">
        <v>230</v>
      </c>
      <c r="B170" s="4" t="s">
        <v>231</v>
      </c>
      <c r="C170" s="6">
        <v>200</v>
      </c>
      <c r="D170" s="3">
        <v>2.9</v>
      </c>
      <c r="E170" s="3">
        <v>2.8</v>
      </c>
      <c r="F170" s="3">
        <v>14.9</v>
      </c>
      <c r="G170" s="3">
        <v>94</v>
      </c>
      <c r="H170" s="3">
        <v>105.86</v>
      </c>
      <c r="I170" s="3">
        <v>12.18</v>
      </c>
      <c r="J170" s="3">
        <v>0.11</v>
      </c>
      <c r="K170" s="3">
        <v>0.03</v>
      </c>
      <c r="L170" s="3">
        <v>0.01</v>
      </c>
      <c r="M170" s="3">
        <v>0.52</v>
      </c>
    </row>
    <row r="171" spans="1:13" x14ac:dyDescent="0.3">
      <c r="A171" s="7"/>
      <c r="B171" s="5" t="s">
        <v>15</v>
      </c>
      <c r="C171" s="6">
        <v>40</v>
      </c>
      <c r="D171" s="8">
        <v>3.04</v>
      </c>
      <c r="E171" s="8">
        <v>0.36</v>
      </c>
      <c r="F171" s="8">
        <v>19.88</v>
      </c>
      <c r="G171" s="8">
        <v>90.4</v>
      </c>
      <c r="H171" s="8">
        <v>10.4</v>
      </c>
      <c r="I171" s="8">
        <v>14</v>
      </c>
      <c r="J171" s="8">
        <v>0.64</v>
      </c>
      <c r="K171" s="8">
        <v>0.06</v>
      </c>
      <c r="L171" s="8">
        <v>0.03</v>
      </c>
      <c r="M171" s="8">
        <v>0</v>
      </c>
    </row>
    <row r="172" spans="1:13" x14ac:dyDescent="0.3">
      <c r="A172" s="1"/>
      <c r="B172" s="2" t="s">
        <v>305</v>
      </c>
      <c r="C172" s="3">
        <v>200</v>
      </c>
      <c r="D172" s="3">
        <v>5.6</v>
      </c>
      <c r="E172" s="3">
        <v>5</v>
      </c>
      <c r="F172" s="3">
        <v>20.399999999999999</v>
      </c>
      <c r="G172" s="3">
        <v>152</v>
      </c>
      <c r="H172" s="3">
        <v>230</v>
      </c>
      <c r="I172" s="3">
        <v>22</v>
      </c>
      <c r="J172" s="3">
        <v>0.08</v>
      </c>
      <c r="K172" s="3">
        <v>0.09</v>
      </c>
      <c r="L172" s="3">
        <v>0.47</v>
      </c>
      <c r="M172" s="3">
        <v>1.6</v>
      </c>
    </row>
    <row r="173" spans="1:13" x14ac:dyDescent="0.3">
      <c r="A173" s="49" t="s">
        <v>17</v>
      </c>
      <c r="B173" s="49"/>
      <c r="C173" s="19"/>
      <c r="D173" s="21">
        <f>D168+D169+D170+D171+D172</f>
        <v>17.14</v>
      </c>
      <c r="E173" s="21">
        <f t="shared" ref="E173:M173" si="32">E168+E169+E170+E171+E172</f>
        <v>16.66</v>
      </c>
      <c r="F173" s="21">
        <f t="shared" si="32"/>
        <v>75.199999999999989</v>
      </c>
      <c r="G173" s="21">
        <f t="shared" si="32"/>
        <v>517</v>
      </c>
      <c r="H173" s="21">
        <f t="shared" si="32"/>
        <v>516.92999999999995</v>
      </c>
      <c r="I173" s="21">
        <f t="shared" si="32"/>
        <v>87.490000000000009</v>
      </c>
      <c r="J173" s="21">
        <f t="shared" si="32"/>
        <v>1.8600000000000003</v>
      </c>
      <c r="K173" s="21">
        <f t="shared" si="32"/>
        <v>0.29000000000000004</v>
      </c>
      <c r="L173" s="21">
        <f t="shared" si="32"/>
        <v>0.71</v>
      </c>
      <c r="M173" s="21">
        <f t="shared" si="32"/>
        <v>21.41</v>
      </c>
    </row>
    <row r="174" spans="1:13" x14ac:dyDescent="0.3">
      <c r="A174" s="48" t="s">
        <v>260</v>
      </c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</row>
    <row r="175" spans="1:13" x14ac:dyDescent="0.3">
      <c r="A175" s="1" t="s">
        <v>58</v>
      </c>
      <c r="B175" s="5" t="s">
        <v>59</v>
      </c>
      <c r="C175" s="6">
        <v>60</v>
      </c>
      <c r="D175" s="3">
        <v>0.9</v>
      </c>
      <c r="E175" s="3">
        <v>2.7</v>
      </c>
      <c r="F175" s="3">
        <v>9.9</v>
      </c>
      <c r="G175" s="3">
        <v>64.8</v>
      </c>
      <c r="H175" s="3">
        <v>16.190000000000001</v>
      </c>
      <c r="I175" s="3">
        <v>9.49</v>
      </c>
      <c r="J175" s="3">
        <v>0.61</v>
      </c>
      <c r="K175" s="3">
        <v>0.02</v>
      </c>
      <c r="L175" s="3">
        <v>0.02</v>
      </c>
      <c r="M175" s="3">
        <v>1.99</v>
      </c>
    </row>
    <row r="176" spans="1:13" x14ac:dyDescent="0.3">
      <c r="A176" s="1" t="s">
        <v>79</v>
      </c>
      <c r="B176" s="5" t="s">
        <v>80</v>
      </c>
      <c r="C176" s="6">
        <v>250</v>
      </c>
      <c r="D176" s="3">
        <v>4.8499999999999996</v>
      </c>
      <c r="E176" s="3">
        <v>9.5</v>
      </c>
      <c r="F176" s="3">
        <v>18.55</v>
      </c>
      <c r="G176" s="3">
        <v>181</v>
      </c>
      <c r="H176" s="3">
        <v>16.11</v>
      </c>
      <c r="I176" s="3">
        <v>27.14</v>
      </c>
      <c r="J176" s="3">
        <v>1.04</v>
      </c>
      <c r="K176" s="3">
        <v>0.11</v>
      </c>
      <c r="L176" s="3">
        <v>0.08</v>
      </c>
      <c r="M176" s="3">
        <v>9.65</v>
      </c>
    </row>
    <row r="177" spans="1:13" x14ac:dyDescent="0.3">
      <c r="A177" s="7" t="s">
        <v>23</v>
      </c>
      <c r="B177" s="4" t="s">
        <v>24</v>
      </c>
      <c r="C177" s="3" t="s">
        <v>25</v>
      </c>
      <c r="D177" s="3">
        <v>5.5</v>
      </c>
      <c r="E177" s="3">
        <v>4.17</v>
      </c>
      <c r="F177" s="3">
        <v>33.33</v>
      </c>
      <c r="G177" s="3">
        <v>195.83</v>
      </c>
      <c r="H177" s="3">
        <v>9.31</v>
      </c>
      <c r="I177" s="3">
        <v>7.31</v>
      </c>
      <c r="J177" s="3">
        <v>0.74</v>
      </c>
      <c r="K177" s="3">
        <v>0.06</v>
      </c>
      <c r="L177" s="3">
        <v>0.02</v>
      </c>
      <c r="M177" s="3">
        <v>0</v>
      </c>
    </row>
    <row r="178" spans="1:13" x14ac:dyDescent="0.3">
      <c r="A178" s="7" t="s">
        <v>188</v>
      </c>
      <c r="B178" s="4" t="s">
        <v>189</v>
      </c>
      <c r="C178" s="6">
        <v>90</v>
      </c>
      <c r="D178" s="3">
        <v>12.6</v>
      </c>
      <c r="E178" s="3">
        <v>10.98</v>
      </c>
      <c r="F178" s="3">
        <v>9.09</v>
      </c>
      <c r="G178" s="3">
        <v>186.3</v>
      </c>
      <c r="H178" s="3">
        <v>31.98</v>
      </c>
      <c r="I178" s="3">
        <v>23.89</v>
      </c>
      <c r="J178" s="3">
        <v>1.03</v>
      </c>
      <c r="K178" s="3">
        <v>7.0000000000000007E-2</v>
      </c>
      <c r="L178" s="3">
        <v>0.14000000000000001</v>
      </c>
      <c r="M178" s="3">
        <v>0.11</v>
      </c>
    </row>
    <row r="179" spans="1:13" x14ac:dyDescent="0.3">
      <c r="A179" s="7" t="s">
        <v>228</v>
      </c>
      <c r="B179" s="4" t="s">
        <v>229</v>
      </c>
      <c r="C179" s="6">
        <v>180</v>
      </c>
      <c r="D179" s="3">
        <v>0.18</v>
      </c>
      <c r="E179" s="3">
        <v>0.04</v>
      </c>
      <c r="F179" s="3">
        <v>9.18</v>
      </c>
      <c r="G179" s="3">
        <v>36.9</v>
      </c>
      <c r="H179" s="3">
        <v>2.79</v>
      </c>
      <c r="I179" s="3">
        <v>0.76</v>
      </c>
      <c r="J179" s="3">
        <v>0.06</v>
      </c>
      <c r="K179" s="3">
        <v>0</v>
      </c>
      <c r="L179" s="3">
        <v>0</v>
      </c>
      <c r="M179" s="3">
        <v>2.52</v>
      </c>
    </row>
    <row r="180" spans="1:13" x14ac:dyDescent="0.3">
      <c r="A180" s="1"/>
      <c r="B180" s="5" t="s">
        <v>30</v>
      </c>
      <c r="C180" s="6">
        <v>60</v>
      </c>
      <c r="D180" s="3">
        <v>4.08</v>
      </c>
      <c r="E180" s="3">
        <v>0.72</v>
      </c>
      <c r="F180" s="3">
        <v>27.84</v>
      </c>
      <c r="G180" s="3">
        <v>129</v>
      </c>
      <c r="H180" s="3">
        <v>18</v>
      </c>
      <c r="I180" s="3">
        <v>27.6</v>
      </c>
      <c r="J180" s="3">
        <v>1.38</v>
      </c>
      <c r="K180" s="3">
        <v>0.1</v>
      </c>
      <c r="L180" s="3">
        <v>0.05</v>
      </c>
      <c r="M180" s="3">
        <v>0</v>
      </c>
    </row>
    <row r="181" spans="1:13" x14ac:dyDescent="0.3">
      <c r="A181" s="23"/>
      <c r="B181" s="5" t="s">
        <v>15</v>
      </c>
      <c r="C181" s="6">
        <v>40</v>
      </c>
      <c r="D181" s="8">
        <v>3.04</v>
      </c>
      <c r="E181" s="8">
        <v>0.36</v>
      </c>
      <c r="F181" s="8">
        <v>19.88</v>
      </c>
      <c r="G181" s="8">
        <v>90.4</v>
      </c>
      <c r="H181" s="8">
        <v>10.4</v>
      </c>
      <c r="I181" s="8">
        <v>14</v>
      </c>
      <c r="J181" s="8">
        <v>0.64</v>
      </c>
      <c r="K181" s="8">
        <v>0.06</v>
      </c>
      <c r="L181" s="8">
        <v>0.03</v>
      </c>
      <c r="M181" s="8">
        <v>0</v>
      </c>
    </row>
    <row r="182" spans="1:13" x14ac:dyDescent="0.3">
      <c r="A182" s="49" t="s">
        <v>17</v>
      </c>
      <c r="B182" s="49"/>
      <c r="C182" s="19"/>
      <c r="D182" s="21">
        <f>D175+D176+D177+D178+D179+D180+D181</f>
        <v>31.15</v>
      </c>
      <c r="E182" s="21">
        <f t="shared" ref="E182:M182" si="33">E175+E176+E177+E178+E179+E180+E181</f>
        <v>28.469999999999995</v>
      </c>
      <c r="F182" s="21">
        <f>F175+F176+F177+F178+F179+F180+F181</f>
        <v>127.77000000000001</v>
      </c>
      <c r="G182" s="21">
        <f t="shared" si="33"/>
        <v>884.23</v>
      </c>
      <c r="H182" s="21">
        <f t="shared" si="33"/>
        <v>104.78000000000002</v>
      </c>
      <c r="I182" s="21">
        <f t="shared" si="33"/>
        <v>110.19000000000003</v>
      </c>
      <c r="J182" s="21">
        <f t="shared" si="33"/>
        <v>5.4999999999999991</v>
      </c>
      <c r="K182" s="21">
        <f t="shared" si="33"/>
        <v>0.42</v>
      </c>
      <c r="L182" s="21">
        <f t="shared" si="33"/>
        <v>0.33999999999999997</v>
      </c>
      <c r="M182" s="21">
        <f t="shared" si="33"/>
        <v>14.27</v>
      </c>
    </row>
    <row r="183" spans="1:13" x14ac:dyDescent="0.3">
      <c r="A183" s="41" t="s">
        <v>261</v>
      </c>
      <c r="B183" s="41"/>
      <c r="C183" s="41"/>
      <c r="D183" s="24">
        <f>D173+D182</f>
        <v>48.29</v>
      </c>
      <c r="E183" s="24">
        <f t="shared" ref="E183:M183" si="34">E173+E182</f>
        <v>45.129999999999995</v>
      </c>
      <c r="F183" s="24">
        <f t="shared" si="34"/>
        <v>202.97</v>
      </c>
      <c r="G183" s="24">
        <f t="shared" si="34"/>
        <v>1401.23</v>
      </c>
      <c r="H183" s="24">
        <f t="shared" si="34"/>
        <v>621.70999999999992</v>
      </c>
      <c r="I183" s="24">
        <f t="shared" si="34"/>
        <v>197.68000000000004</v>
      </c>
      <c r="J183" s="24">
        <f t="shared" si="34"/>
        <v>7.3599999999999994</v>
      </c>
      <c r="K183" s="24">
        <f t="shared" si="34"/>
        <v>0.71</v>
      </c>
      <c r="L183" s="24">
        <f t="shared" si="34"/>
        <v>1.0499999999999998</v>
      </c>
      <c r="M183" s="24">
        <f t="shared" si="34"/>
        <v>35.68</v>
      </c>
    </row>
    <row r="184" spans="1:13" x14ac:dyDescent="0.3">
      <c r="A184" s="41" t="s">
        <v>31</v>
      </c>
      <c r="B184" s="41"/>
      <c r="C184" s="41"/>
      <c r="D184" s="25">
        <f t="shared" ref="D184:M184" si="35">D183*100/D368</f>
        <v>104.52380952380952</v>
      </c>
      <c r="E184" s="25">
        <f t="shared" si="35"/>
        <v>95.210970464135016</v>
      </c>
      <c r="F184" s="25">
        <f t="shared" si="35"/>
        <v>100.98009950248756</v>
      </c>
      <c r="G184" s="25">
        <f t="shared" si="35"/>
        <v>99.378014184397159</v>
      </c>
      <c r="H184" s="25">
        <f t="shared" si="35"/>
        <v>94.198484848484838</v>
      </c>
      <c r="I184" s="25">
        <f t="shared" si="35"/>
        <v>131.78666666666669</v>
      </c>
      <c r="J184" s="25">
        <f t="shared" si="35"/>
        <v>102.22222222222223</v>
      </c>
      <c r="K184" s="25">
        <f t="shared" si="35"/>
        <v>98.611111111111114</v>
      </c>
      <c r="L184" s="25">
        <f t="shared" si="35"/>
        <v>125</v>
      </c>
      <c r="M184" s="25">
        <f t="shared" si="35"/>
        <v>99.111111111111114</v>
      </c>
    </row>
    <row r="185" spans="1:13" x14ac:dyDescent="0.3">
      <c r="A185" s="47" t="s">
        <v>259</v>
      </c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</row>
    <row r="186" spans="1:13" x14ac:dyDescent="0.3">
      <c r="A186" s="47" t="s">
        <v>9</v>
      </c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</row>
    <row r="187" spans="1:13" x14ac:dyDescent="0.3">
      <c r="A187" s="1" t="s">
        <v>267</v>
      </c>
      <c r="B187" s="5" t="s">
        <v>268</v>
      </c>
      <c r="C187" s="6">
        <v>60</v>
      </c>
      <c r="D187" s="3">
        <v>0.42</v>
      </c>
      <c r="E187" s="3">
        <v>4.4400000000000004</v>
      </c>
      <c r="F187" s="3">
        <v>1.74</v>
      </c>
      <c r="G187" s="3">
        <v>48.6</v>
      </c>
      <c r="H187" s="3">
        <v>9.6199999999999992</v>
      </c>
      <c r="I187" s="3">
        <v>5.96</v>
      </c>
      <c r="J187" s="3">
        <v>0.26</v>
      </c>
      <c r="K187" s="3">
        <v>0.01</v>
      </c>
      <c r="L187" s="3">
        <v>0.01</v>
      </c>
      <c r="M187" s="3">
        <v>8.33</v>
      </c>
    </row>
    <row r="188" spans="1:13" x14ac:dyDescent="0.3">
      <c r="A188" s="7" t="s">
        <v>129</v>
      </c>
      <c r="B188" s="4" t="s">
        <v>130</v>
      </c>
      <c r="C188" s="3" t="s">
        <v>25</v>
      </c>
      <c r="D188" s="3">
        <v>6.83</v>
      </c>
      <c r="E188" s="3">
        <v>6.67</v>
      </c>
      <c r="F188" s="3">
        <v>27.83</v>
      </c>
      <c r="G188" s="3">
        <v>200</v>
      </c>
      <c r="H188" s="3">
        <v>91.91</v>
      </c>
      <c r="I188" s="3">
        <v>81.91</v>
      </c>
      <c r="J188" s="3">
        <v>2.56</v>
      </c>
      <c r="K188" s="3">
        <v>0.16</v>
      </c>
      <c r="L188" s="3">
        <v>0.17</v>
      </c>
      <c r="M188" s="3">
        <v>0.38</v>
      </c>
    </row>
    <row r="189" spans="1:13" x14ac:dyDescent="0.3">
      <c r="A189" s="7" t="s">
        <v>13</v>
      </c>
      <c r="B189" s="4" t="s">
        <v>14</v>
      </c>
      <c r="C189" s="6">
        <v>180</v>
      </c>
      <c r="D189" s="3">
        <v>1.44</v>
      </c>
      <c r="E189" s="3">
        <v>1.62</v>
      </c>
      <c r="F189" s="3">
        <v>11.16</v>
      </c>
      <c r="G189" s="3">
        <v>62.1</v>
      </c>
      <c r="H189" s="3">
        <v>54.27</v>
      </c>
      <c r="I189" s="3">
        <v>6.3</v>
      </c>
      <c r="J189" s="3">
        <v>7.0000000000000007E-2</v>
      </c>
      <c r="K189" s="3">
        <v>0.02</v>
      </c>
      <c r="L189" s="3">
        <v>7.0000000000000007E-2</v>
      </c>
      <c r="M189" s="3">
        <v>0.59</v>
      </c>
    </row>
    <row r="190" spans="1:13" x14ac:dyDescent="0.3">
      <c r="A190" s="1"/>
      <c r="B190" s="5" t="s">
        <v>15</v>
      </c>
      <c r="C190" s="6">
        <v>50</v>
      </c>
      <c r="D190" s="22">
        <v>3.8</v>
      </c>
      <c r="E190" s="22">
        <v>0.45</v>
      </c>
      <c r="F190" s="22">
        <v>24.85</v>
      </c>
      <c r="G190" s="22">
        <v>113</v>
      </c>
      <c r="H190" s="22">
        <v>13</v>
      </c>
      <c r="I190" s="22">
        <v>17.5</v>
      </c>
      <c r="J190" s="22">
        <v>0.8</v>
      </c>
      <c r="K190" s="22">
        <v>0.08</v>
      </c>
      <c r="L190" s="22">
        <v>0.04</v>
      </c>
      <c r="M190" s="22">
        <v>0</v>
      </c>
    </row>
    <row r="191" spans="1:13" x14ac:dyDescent="0.3">
      <c r="A191" s="1" t="s">
        <v>314</v>
      </c>
      <c r="B191" s="5" t="s">
        <v>16</v>
      </c>
      <c r="C191" s="6">
        <v>15</v>
      </c>
      <c r="D191" s="3">
        <v>3.51</v>
      </c>
      <c r="E191" s="3">
        <v>4.5</v>
      </c>
      <c r="F191" s="3">
        <v>0</v>
      </c>
      <c r="G191" s="3">
        <v>55.65</v>
      </c>
      <c r="H191" s="3">
        <v>150</v>
      </c>
      <c r="I191" s="3">
        <v>7.05</v>
      </c>
      <c r="J191" s="3">
        <v>0.09</v>
      </c>
      <c r="K191" s="3">
        <v>0.01</v>
      </c>
      <c r="L191" s="3">
        <v>0.05</v>
      </c>
      <c r="M191" s="3">
        <v>0.24</v>
      </c>
    </row>
    <row r="192" spans="1:13" x14ac:dyDescent="0.3">
      <c r="A192" s="5"/>
      <c r="B192" s="4" t="s">
        <v>295</v>
      </c>
      <c r="C192" s="3">
        <v>100</v>
      </c>
      <c r="D192" s="3">
        <v>0.8</v>
      </c>
      <c r="E192" s="3">
        <v>0.3</v>
      </c>
      <c r="F192" s="3">
        <v>9.6</v>
      </c>
      <c r="G192" s="3">
        <v>49</v>
      </c>
      <c r="H192" s="35">
        <v>20</v>
      </c>
      <c r="I192" s="35">
        <v>9</v>
      </c>
      <c r="J192" s="35">
        <v>0.5</v>
      </c>
      <c r="K192" s="35">
        <v>0.06</v>
      </c>
      <c r="L192" s="35">
        <v>0.04</v>
      </c>
      <c r="M192" s="35">
        <v>10</v>
      </c>
    </row>
    <row r="193" spans="1:13" x14ac:dyDescent="0.3">
      <c r="A193" s="49" t="s">
        <v>17</v>
      </c>
      <c r="B193" s="49"/>
      <c r="C193" s="19"/>
      <c r="D193" s="21">
        <f>D187+D188+D189+D190+D191+D192</f>
        <v>16.799999999999997</v>
      </c>
      <c r="E193" s="21">
        <f t="shared" ref="E193:M193" si="36">E187+E188+E189+E190+E191+E192</f>
        <v>17.98</v>
      </c>
      <c r="F193" s="21">
        <f t="shared" si="36"/>
        <v>75.179999999999993</v>
      </c>
      <c r="G193" s="21">
        <f t="shared" si="36"/>
        <v>528.34999999999991</v>
      </c>
      <c r="H193" s="21">
        <f t="shared" si="36"/>
        <v>338.8</v>
      </c>
      <c r="I193" s="21">
        <f t="shared" si="36"/>
        <v>127.71999999999998</v>
      </c>
      <c r="J193" s="21">
        <f t="shared" si="36"/>
        <v>4.28</v>
      </c>
      <c r="K193" s="21">
        <f t="shared" si="36"/>
        <v>0.34</v>
      </c>
      <c r="L193" s="21">
        <f t="shared" si="36"/>
        <v>0.37999999999999995</v>
      </c>
      <c r="M193" s="21">
        <f t="shared" si="36"/>
        <v>19.54</v>
      </c>
    </row>
    <row r="194" spans="1:13" x14ac:dyDescent="0.3">
      <c r="A194" s="48" t="s">
        <v>260</v>
      </c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</row>
    <row r="195" spans="1:13" x14ac:dyDescent="0.3">
      <c r="A195" s="1" t="s">
        <v>40</v>
      </c>
      <c r="B195" s="5" t="s">
        <v>41</v>
      </c>
      <c r="C195" s="6">
        <v>60</v>
      </c>
      <c r="D195" s="3">
        <v>0.96</v>
      </c>
      <c r="E195" s="3">
        <v>5.4</v>
      </c>
      <c r="F195" s="3">
        <v>5.46</v>
      </c>
      <c r="G195" s="3">
        <v>74.400000000000006</v>
      </c>
      <c r="H195" s="3">
        <v>25.5</v>
      </c>
      <c r="I195" s="3">
        <v>8.92</v>
      </c>
      <c r="J195" s="3">
        <v>0.61</v>
      </c>
      <c r="K195" s="3">
        <v>0.02</v>
      </c>
      <c r="L195" s="3">
        <v>0.02</v>
      </c>
      <c r="M195" s="3">
        <v>10.5</v>
      </c>
    </row>
    <row r="196" spans="1:13" x14ac:dyDescent="0.3">
      <c r="A196" s="1" t="s">
        <v>90</v>
      </c>
      <c r="B196" s="5" t="s">
        <v>91</v>
      </c>
      <c r="C196" s="6">
        <v>250</v>
      </c>
      <c r="D196" s="3">
        <v>2</v>
      </c>
      <c r="E196" s="3">
        <v>4.3499999999999996</v>
      </c>
      <c r="F196" s="3">
        <v>10.85</v>
      </c>
      <c r="G196" s="3">
        <v>91.5</v>
      </c>
      <c r="H196" s="3">
        <v>22.39</v>
      </c>
      <c r="I196" s="3">
        <v>21.81</v>
      </c>
      <c r="J196" s="3">
        <v>0.77</v>
      </c>
      <c r="K196" s="3">
        <v>0.08</v>
      </c>
      <c r="L196" s="3">
        <v>7.0000000000000007E-2</v>
      </c>
      <c r="M196" s="3">
        <v>9</v>
      </c>
    </row>
    <row r="197" spans="1:13" x14ac:dyDescent="0.3">
      <c r="A197" s="7" t="s">
        <v>121</v>
      </c>
      <c r="B197" s="4" t="s">
        <v>122</v>
      </c>
      <c r="C197" s="3" t="s">
        <v>25</v>
      </c>
      <c r="D197" s="3">
        <v>3.67</v>
      </c>
      <c r="E197" s="3">
        <v>3.58</v>
      </c>
      <c r="F197" s="3">
        <v>37.67</v>
      </c>
      <c r="G197" s="3">
        <v>200.83</v>
      </c>
      <c r="H197" s="3">
        <v>55.3</v>
      </c>
      <c r="I197" s="3">
        <v>60.42</v>
      </c>
      <c r="J197" s="3">
        <v>1.22</v>
      </c>
      <c r="K197" s="3">
        <v>0.08</v>
      </c>
      <c r="L197" s="3">
        <v>0.06</v>
      </c>
      <c r="M197" s="3">
        <v>8.48</v>
      </c>
    </row>
    <row r="198" spans="1:13" x14ac:dyDescent="0.3">
      <c r="A198" s="7" t="s">
        <v>183</v>
      </c>
      <c r="B198" s="4" t="s">
        <v>307</v>
      </c>
      <c r="C198" s="6" t="s">
        <v>246</v>
      </c>
      <c r="D198" s="3">
        <v>15.53</v>
      </c>
      <c r="E198" s="3">
        <v>12.49</v>
      </c>
      <c r="F198" s="3">
        <v>12.49</v>
      </c>
      <c r="G198" s="3">
        <v>225</v>
      </c>
      <c r="H198" s="3">
        <v>28.6</v>
      </c>
      <c r="I198" s="3">
        <v>23.48</v>
      </c>
      <c r="J198" s="3">
        <v>1.1299999999999999</v>
      </c>
      <c r="K198" s="3">
        <v>0.08</v>
      </c>
      <c r="L198" s="3">
        <v>0.12</v>
      </c>
      <c r="M198" s="3">
        <v>0.91</v>
      </c>
    </row>
    <row r="199" spans="1:13" x14ac:dyDescent="0.3">
      <c r="A199" s="7" t="s">
        <v>238</v>
      </c>
      <c r="B199" s="4" t="s">
        <v>239</v>
      </c>
      <c r="C199" s="6">
        <v>200</v>
      </c>
      <c r="D199" s="3">
        <v>0.2</v>
      </c>
      <c r="E199" s="3">
        <v>0.1</v>
      </c>
      <c r="F199" s="3">
        <v>21.4</v>
      </c>
      <c r="G199" s="3">
        <v>86</v>
      </c>
      <c r="H199" s="3">
        <v>11.49</v>
      </c>
      <c r="I199" s="3">
        <v>7.44</v>
      </c>
      <c r="J199" s="3">
        <v>0.36</v>
      </c>
      <c r="K199" s="3">
        <v>0.01</v>
      </c>
      <c r="L199" s="3">
        <v>0.01</v>
      </c>
      <c r="M199" s="3">
        <v>48</v>
      </c>
    </row>
    <row r="200" spans="1:13" x14ac:dyDescent="0.3">
      <c r="A200" s="1"/>
      <c r="B200" s="5" t="s">
        <v>30</v>
      </c>
      <c r="C200" s="6">
        <v>50</v>
      </c>
      <c r="D200" s="3">
        <v>3.4</v>
      </c>
      <c r="E200" s="3">
        <v>0.6</v>
      </c>
      <c r="F200" s="3">
        <v>23.2</v>
      </c>
      <c r="G200" s="3">
        <v>107.5</v>
      </c>
      <c r="H200" s="3">
        <v>15</v>
      </c>
      <c r="I200" s="3">
        <v>23</v>
      </c>
      <c r="J200" s="3">
        <v>1.1499999999999999</v>
      </c>
      <c r="K200" s="3">
        <v>0.08</v>
      </c>
      <c r="L200" s="3">
        <v>0.05</v>
      </c>
      <c r="M200" s="3">
        <v>0</v>
      </c>
    </row>
    <row r="201" spans="1:13" x14ac:dyDescent="0.3">
      <c r="A201" s="23"/>
      <c r="B201" s="5" t="s">
        <v>15</v>
      </c>
      <c r="C201" s="6">
        <v>50</v>
      </c>
      <c r="D201" s="22">
        <v>3.8</v>
      </c>
      <c r="E201" s="22">
        <v>0.45</v>
      </c>
      <c r="F201" s="22">
        <v>24.85</v>
      </c>
      <c r="G201" s="22">
        <v>113</v>
      </c>
      <c r="H201" s="22">
        <v>13</v>
      </c>
      <c r="I201" s="22">
        <v>17.5</v>
      </c>
      <c r="J201" s="22">
        <v>0.8</v>
      </c>
      <c r="K201" s="22">
        <v>0.08</v>
      </c>
      <c r="L201" s="22">
        <v>0.04</v>
      </c>
      <c r="M201" s="22">
        <v>0</v>
      </c>
    </row>
    <row r="202" spans="1:13" x14ac:dyDescent="0.3">
      <c r="A202" s="23"/>
      <c r="B202" s="5"/>
      <c r="C202" s="6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49" t="s">
        <v>17</v>
      </c>
      <c r="B203" s="49"/>
      <c r="C203" s="19"/>
      <c r="D203" s="21">
        <f>D195+D196+D197+D199+D200+D201+D202+D198</f>
        <v>29.560000000000002</v>
      </c>
      <c r="E203" s="21">
        <f t="shared" ref="E203:M203" si="37">E195+E196+E197+E199+E200+E201+E202+E198</f>
        <v>26.97</v>
      </c>
      <c r="F203" s="21">
        <f t="shared" si="37"/>
        <v>135.92000000000002</v>
      </c>
      <c r="G203" s="21">
        <f t="shared" si="37"/>
        <v>898.23</v>
      </c>
      <c r="H203" s="21">
        <f t="shared" si="37"/>
        <v>171.28</v>
      </c>
      <c r="I203" s="21">
        <f t="shared" si="37"/>
        <v>162.57</v>
      </c>
      <c r="J203" s="21">
        <f t="shared" si="37"/>
        <v>6.0399999999999991</v>
      </c>
      <c r="K203" s="21">
        <f t="shared" si="37"/>
        <v>0.43000000000000005</v>
      </c>
      <c r="L203" s="21">
        <f t="shared" si="37"/>
        <v>0.37</v>
      </c>
      <c r="M203" s="21">
        <f t="shared" si="37"/>
        <v>76.89</v>
      </c>
    </row>
    <row r="204" spans="1:13" x14ac:dyDescent="0.3">
      <c r="A204" s="41" t="s">
        <v>261</v>
      </c>
      <c r="B204" s="41"/>
      <c r="C204" s="41"/>
      <c r="D204" s="24">
        <f>D193+D203</f>
        <v>46.36</v>
      </c>
      <c r="E204" s="24">
        <f>E193+E203</f>
        <v>44.95</v>
      </c>
      <c r="F204" s="24">
        <f>F193+F203</f>
        <v>211.10000000000002</v>
      </c>
      <c r="G204" s="24">
        <f t="shared" ref="G204:M204" si="38">G193+G203</f>
        <v>1426.58</v>
      </c>
      <c r="H204" s="24">
        <f t="shared" si="38"/>
        <v>510.08000000000004</v>
      </c>
      <c r="I204" s="24">
        <f t="shared" si="38"/>
        <v>290.28999999999996</v>
      </c>
      <c r="J204" s="24">
        <f t="shared" si="38"/>
        <v>10.32</v>
      </c>
      <c r="K204" s="24">
        <f t="shared" si="38"/>
        <v>0.77</v>
      </c>
      <c r="L204" s="24">
        <f t="shared" si="38"/>
        <v>0.75</v>
      </c>
      <c r="M204" s="24">
        <f t="shared" si="38"/>
        <v>96.43</v>
      </c>
    </row>
    <row r="205" spans="1:13" x14ac:dyDescent="0.3">
      <c r="A205" s="41" t="s">
        <v>31</v>
      </c>
      <c r="B205" s="41"/>
      <c r="C205" s="41"/>
      <c r="D205" s="25">
        <f t="shared" ref="D205:M205" si="39">D204*100/D368</f>
        <v>100.34632034632034</v>
      </c>
      <c r="E205" s="25">
        <f t="shared" si="39"/>
        <v>94.831223628691973</v>
      </c>
      <c r="F205" s="25">
        <f t="shared" si="39"/>
        <v>105.02487562189056</v>
      </c>
      <c r="G205" s="25">
        <f t="shared" si="39"/>
        <v>101.1758865248227</v>
      </c>
      <c r="H205" s="25">
        <f t="shared" si="39"/>
        <v>77.284848484848496</v>
      </c>
      <c r="I205" s="25">
        <f t="shared" si="39"/>
        <v>193.52666666666664</v>
      </c>
      <c r="J205" s="25">
        <f t="shared" si="39"/>
        <v>143.33333333333334</v>
      </c>
      <c r="K205" s="25">
        <f t="shared" si="39"/>
        <v>106.94444444444444</v>
      </c>
      <c r="L205" s="25">
        <f t="shared" si="39"/>
        <v>89.285714285714306</v>
      </c>
      <c r="M205" s="25">
        <f t="shared" si="39"/>
        <v>267.86111111111109</v>
      </c>
    </row>
    <row r="206" spans="1:13" x14ac:dyDescent="0.3">
      <c r="A206" s="47" t="s">
        <v>318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53"/>
      <c r="L206" s="53"/>
      <c r="M206" s="47"/>
    </row>
    <row r="207" spans="1:13" x14ac:dyDescent="0.3">
      <c r="A207" s="47" t="s">
        <v>9</v>
      </c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</row>
    <row r="208" spans="1:13" x14ac:dyDescent="0.3">
      <c r="A208" s="1" t="s">
        <v>46</v>
      </c>
      <c r="B208" s="5" t="s">
        <v>47</v>
      </c>
      <c r="C208" s="6">
        <v>60</v>
      </c>
      <c r="D208" s="3">
        <v>1.38</v>
      </c>
      <c r="E208" s="3">
        <v>3.84</v>
      </c>
      <c r="F208" s="3">
        <v>4.92</v>
      </c>
      <c r="G208" s="3">
        <v>59.4</v>
      </c>
      <c r="H208" s="3">
        <v>34.26</v>
      </c>
      <c r="I208" s="3">
        <v>12.37</v>
      </c>
      <c r="J208" s="3">
        <v>0.54</v>
      </c>
      <c r="K208" s="3">
        <v>0.02</v>
      </c>
      <c r="L208" s="3">
        <v>0.02</v>
      </c>
      <c r="M208" s="3">
        <v>12.84</v>
      </c>
    </row>
    <row r="209" spans="1:13" x14ac:dyDescent="0.3">
      <c r="A209" s="7" t="s">
        <v>127</v>
      </c>
      <c r="B209" s="4" t="s">
        <v>128</v>
      </c>
      <c r="C209" s="3" t="s">
        <v>25</v>
      </c>
      <c r="D209" s="3">
        <v>6.08</v>
      </c>
      <c r="E209" s="3">
        <v>7.42</v>
      </c>
      <c r="F209" s="3">
        <v>26.67</v>
      </c>
      <c r="G209" s="3">
        <v>198.33</v>
      </c>
      <c r="H209" s="3">
        <v>103</v>
      </c>
      <c r="I209" s="3">
        <v>50.58</v>
      </c>
      <c r="J209" s="3">
        <v>1.25</v>
      </c>
      <c r="K209" s="3">
        <v>0.15</v>
      </c>
      <c r="L209" s="3">
        <v>0.13</v>
      </c>
      <c r="M209" s="3">
        <v>0.38</v>
      </c>
    </row>
    <row r="210" spans="1:13" x14ac:dyDescent="0.3">
      <c r="A210" s="7" t="s">
        <v>232</v>
      </c>
      <c r="B210" s="4" t="s">
        <v>233</v>
      </c>
      <c r="C210" s="6">
        <v>200</v>
      </c>
      <c r="D210" s="3">
        <v>3.3</v>
      </c>
      <c r="E210" s="3">
        <v>2.5</v>
      </c>
      <c r="F210" s="3">
        <v>13.7</v>
      </c>
      <c r="G210" s="3">
        <v>88</v>
      </c>
      <c r="H210" s="3">
        <v>108.57</v>
      </c>
      <c r="I210" s="3">
        <v>51.1</v>
      </c>
      <c r="J210" s="3">
        <v>0.6</v>
      </c>
      <c r="K210" s="3">
        <v>0.03</v>
      </c>
      <c r="L210" s="3">
        <v>0.12</v>
      </c>
      <c r="M210" s="3">
        <v>0.52</v>
      </c>
    </row>
    <row r="211" spans="1:13" x14ac:dyDescent="0.3">
      <c r="A211" s="1"/>
      <c r="B211" s="2" t="s">
        <v>304</v>
      </c>
      <c r="C211" s="3">
        <v>200</v>
      </c>
      <c r="D211" s="3">
        <v>5.2</v>
      </c>
      <c r="E211" s="3">
        <v>5</v>
      </c>
      <c r="F211" s="3">
        <v>22</v>
      </c>
      <c r="G211" s="3">
        <v>154</v>
      </c>
      <c r="H211" s="3">
        <v>240</v>
      </c>
      <c r="I211" s="3">
        <v>28</v>
      </c>
      <c r="J211" s="3">
        <v>0.2</v>
      </c>
      <c r="K211" s="3">
        <v>0.06</v>
      </c>
      <c r="L211" s="3">
        <v>0.34</v>
      </c>
      <c r="M211" s="3">
        <v>1.4</v>
      </c>
    </row>
    <row r="212" spans="1:13" x14ac:dyDescent="0.3">
      <c r="A212" s="1"/>
      <c r="B212" s="5" t="s">
        <v>15</v>
      </c>
      <c r="C212" s="6">
        <v>50</v>
      </c>
      <c r="D212" s="8">
        <v>3.8</v>
      </c>
      <c r="E212" s="8">
        <v>0.45</v>
      </c>
      <c r="F212" s="8">
        <v>24.85</v>
      </c>
      <c r="G212" s="8">
        <v>113</v>
      </c>
      <c r="H212" s="8">
        <v>13</v>
      </c>
      <c r="I212" s="8">
        <v>17.5</v>
      </c>
      <c r="J212" s="8">
        <v>0.8</v>
      </c>
      <c r="K212" s="8">
        <v>0.08</v>
      </c>
      <c r="L212" s="8">
        <v>0.04</v>
      </c>
      <c r="M212" s="8">
        <v>0</v>
      </c>
    </row>
    <row r="213" spans="1:13" x14ac:dyDescent="0.3">
      <c r="A213" s="49" t="s">
        <v>17</v>
      </c>
      <c r="B213" s="49"/>
      <c r="C213" s="19"/>
      <c r="D213" s="21">
        <f>D208+D209+D210+D211+D212</f>
        <v>19.760000000000002</v>
      </c>
      <c r="E213" s="21">
        <f t="shared" ref="E213:M213" si="40">E208+E209+E210+E211+E212</f>
        <v>19.209999999999997</v>
      </c>
      <c r="F213" s="21">
        <f t="shared" si="40"/>
        <v>92.140000000000015</v>
      </c>
      <c r="G213" s="21">
        <f t="shared" si="40"/>
        <v>612.73</v>
      </c>
      <c r="H213" s="21">
        <f t="shared" si="40"/>
        <v>498.83</v>
      </c>
      <c r="I213" s="21">
        <f t="shared" si="40"/>
        <v>159.55000000000001</v>
      </c>
      <c r="J213" s="21">
        <f t="shared" si="40"/>
        <v>3.3900000000000006</v>
      </c>
      <c r="K213" s="21">
        <f t="shared" si="40"/>
        <v>0.34</v>
      </c>
      <c r="L213" s="21">
        <f t="shared" si="40"/>
        <v>0.65000000000000013</v>
      </c>
      <c r="M213" s="21">
        <f t="shared" si="40"/>
        <v>15.14</v>
      </c>
    </row>
    <row r="214" spans="1:13" x14ac:dyDescent="0.3">
      <c r="A214" s="48" t="s">
        <v>260</v>
      </c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</row>
    <row r="215" spans="1:13" x14ac:dyDescent="0.3">
      <c r="A215" s="36" t="s">
        <v>289</v>
      </c>
      <c r="B215" s="33" t="s">
        <v>292</v>
      </c>
      <c r="C215" s="3">
        <v>60</v>
      </c>
      <c r="D215" s="3">
        <v>0.36</v>
      </c>
      <c r="E215" s="3">
        <v>0</v>
      </c>
      <c r="F215" s="3">
        <v>2.52</v>
      </c>
      <c r="G215" s="3">
        <v>11.4</v>
      </c>
      <c r="H215" s="3">
        <v>6</v>
      </c>
      <c r="I215" s="3">
        <v>6.6</v>
      </c>
      <c r="J215" s="3">
        <v>0.16200000000000001</v>
      </c>
      <c r="K215" s="3">
        <v>2.4E-2</v>
      </c>
      <c r="L215" s="3">
        <v>5.3999999999999999E-2</v>
      </c>
      <c r="M215" s="3">
        <v>8.2200000000000006</v>
      </c>
    </row>
    <row r="216" spans="1:13" x14ac:dyDescent="0.3">
      <c r="A216" s="1" t="s">
        <v>75</v>
      </c>
      <c r="B216" s="5" t="s">
        <v>76</v>
      </c>
      <c r="C216" s="6" t="s">
        <v>66</v>
      </c>
      <c r="D216" s="3">
        <v>1.7</v>
      </c>
      <c r="E216" s="3">
        <v>4.2</v>
      </c>
      <c r="F216" s="3">
        <v>12.3</v>
      </c>
      <c r="G216" s="3">
        <v>96</v>
      </c>
      <c r="H216" s="3">
        <v>12.47</v>
      </c>
      <c r="I216" s="3">
        <v>18</v>
      </c>
      <c r="J216" s="3">
        <v>0.68</v>
      </c>
      <c r="K216" s="3">
        <v>0.06</v>
      </c>
      <c r="L216" s="3">
        <v>0.05</v>
      </c>
      <c r="M216" s="3">
        <v>5.36</v>
      </c>
    </row>
    <row r="217" spans="1:13" x14ac:dyDescent="0.3">
      <c r="A217" s="7" t="s">
        <v>107</v>
      </c>
      <c r="B217" s="4" t="s">
        <v>108</v>
      </c>
      <c r="C217" s="3">
        <v>150</v>
      </c>
      <c r="D217" s="3">
        <v>3.25</v>
      </c>
      <c r="E217" s="3">
        <v>4.92</v>
      </c>
      <c r="F217" s="3">
        <v>14.17</v>
      </c>
      <c r="G217" s="3">
        <v>113.33</v>
      </c>
      <c r="H217" s="3">
        <v>76.959999999999994</v>
      </c>
      <c r="I217" s="3">
        <v>29.44</v>
      </c>
      <c r="J217" s="3">
        <v>1.1299999999999999</v>
      </c>
      <c r="K217" s="3">
        <v>0.05</v>
      </c>
      <c r="L217" s="3">
        <v>0.06</v>
      </c>
      <c r="M217" s="3">
        <v>24.72</v>
      </c>
    </row>
    <row r="218" spans="1:13" x14ac:dyDescent="0.3">
      <c r="A218" s="7" t="s">
        <v>172</v>
      </c>
      <c r="B218" s="4" t="s">
        <v>173</v>
      </c>
      <c r="C218" s="6" t="s">
        <v>247</v>
      </c>
      <c r="D218" s="3">
        <v>14.52</v>
      </c>
      <c r="E218" s="3">
        <v>15.98</v>
      </c>
      <c r="F218" s="3">
        <v>11.59</v>
      </c>
      <c r="G218" s="3">
        <v>249.75</v>
      </c>
      <c r="H218" s="3">
        <v>44.74</v>
      </c>
      <c r="I218" s="3">
        <v>28.67</v>
      </c>
      <c r="J218" s="3">
        <v>1.27</v>
      </c>
      <c r="K218" s="3">
        <v>0.17</v>
      </c>
      <c r="L218" s="3">
        <v>0.14000000000000001</v>
      </c>
      <c r="M218" s="3">
        <v>0.34</v>
      </c>
    </row>
    <row r="219" spans="1:13" x14ac:dyDescent="0.3">
      <c r="A219" s="7" t="s">
        <v>234</v>
      </c>
      <c r="B219" s="4" t="s">
        <v>235</v>
      </c>
      <c r="C219" s="6">
        <v>200</v>
      </c>
      <c r="D219" s="3">
        <v>1</v>
      </c>
      <c r="E219" s="3">
        <v>0.05</v>
      </c>
      <c r="F219" s="3">
        <v>27.5</v>
      </c>
      <c r="G219" s="3">
        <v>110</v>
      </c>
      <c r="H219" s="3">
        <v>28.69</v>
      </c>
      <c r="I219" s="3">
        <v>18.27</v>
      </c>
      <c r="J219" s="3">
        <v>0.61</v>
      </c>
      <c r="K219" s="3">
        <v>0.01</v>
      </c>
      <c r="L219" s="3">
        <v>0.03</v>
      </c>
      <c r="M219" s="3">
        <v>0.32</v>
      </c>
    </row>
    <row r="220" spans="1:13" x14ac:dyDescent="0.3">
      <c r="A220" s="1"/>
      <c r="B220" s="5" t="s">
        <v>30</v>
      </c>
      <c r="C220" s="6">
        <v>50</v>
      </c>
      <c r="D220" s="3">
        <v>3.4</v>
      </c>
      <c r="E220" s="3">
        <v>0.6</v>
      </c>
      <c r="F220" s="3">
        <v>23.2</v>
      </c>
      <c r="G220" s="3">
        <v>107.5</v>
      </c>
      <c r="H220" s="3">
        <v>15</v>
      </c>
      <c r="I220" s="3">
        <v>23</v>
      </c>
      <c r="J220" s="3">
        <v>1.1499999999999999</v>
      </c>
      <c r="K220" s="3">
        <v>0.08</v>
      </c>
      <c r="L220" s="3">
        <v>0.05</v>
      </c>
      <c r="M220" s="3">
        <v>0</v>
      </c>
    </row>
    <row r="221" spans="1:13" x14ac:dyDescent="0.3">
      <c r="A221" s="23"/>
      <c r="B221" s="5" t="s">
        <v>15</v>
      </c>
      <c r="C221" s="6">
        <v>50</v>
      </c>
      <c r="D221" s="8">
        <v>3.8</v>
      </c>
      <c r="E221" s="8">
        <v>0.45</v>
      </c>
      <c r="F221" s="8">
        <v>24.85</v>
      </c>
      <c r="G221" s="8">
        <v>113</v>
      </c>
      <c r="H221" s="8">
        <v>13</v>
      </c>
      <c r="I221" s="8">
        <v>17.5</v>
      </c>
      <c r="J221" s="8">
        <v>0.8</v>
      </c>
      <c r="K221" s="8">
        <v>0.08</v>
      </c>
      <c r="L221" s="8">
        <v>0.04</v>
      </c>
      <c r="M221" s="8">
        <v>0</v>
      </c>
    </row>
    <row r="222" spans="1:13" x14ac:dyDescent="0.3">
      <c r="A222" s="49" t="s">
        <v>17</v>
      </c>
      <c r="B222" s="49"/>
      <c r="C222" s="19"/>
      <c r="D222" s="21">
        <f>D215+D216+D217+D218+D219+D220+D221</f>
        <v>28.029999999999998</v>
      </c>
      <c r="E222" s="21">
        <f t="shared" ref="E222:M222" si="41">E215+E216+E217+E218+E219+E220+E221</f>
        <v>26.200000000000003</v>
      </c>
      <c r="F222" s="21">
        <f t="shared" si="41"/>
        <v>116.13</v>
      </c>
      <c r="G222" s="21">
        <f t="shared" si="41"/>
        <v>800.98</v>
      </c>
      <c r="H222" s="21">
        <f t="shared" si="41"/>
        <v>196.85999999999999</v>
      </c>
      <c r="I222" s="21">
        <f t="shared" si="41"/>
        <v>141.48000000000002</v>
      </c>
      <c r="J222" s="21">
        <f t="shared" si="41"/>
        <v>5.8019999999999996</v>
      </c>
      <c r="K222" s="21">
        <f t="shared" si="41"/>
        <v>0.47400000000000009</v>
      </c>
      <c r="L222" s="21">
        <f t="shared" si="41"/>
        <v>0.42400000000000004</v>
      </c>
      <c r="M222" s="21">
        <f t="shared" si="41"/>
        <v>38.96</v>
      </c>
    </row>
    <row r="223" spans="1:13" x14ac:dyDescent="0.3">
      <c r="A223" s="41" t="s">
        <v>261</v>
      </c>
      <c r="B223" s="41"/>
      <c r="C223" s="41"/>
      <c r="D223" s="24">
        <f t="shared" ref="D223:M223" si="42">D213+D222</f>
        <v>47.79</v>
      </c>
      <c r="E223" s="24">
        <f t="shared" si="42"/>
        <v>45.41</v>
      </c>
      <c r="F223" s="24">
        <f t="shared" si="42"/>
        <v>208.27</v>
      </c>
      <c r="G223" s="24">
        <f t="shared" si="42"/>
        <v>1413.71</v>
      </c>
      <c r="H223" s="24">
        <f t="shared" si="42"/>
        <v>695.68999999999994</v>
      </c>
      <c r="I223" s="24">
        <f t="shared" si="42"/>
        <v>301.03000000000003</v>
      </c>
      <c r="J223" s="24">
        <f t="shared" si="42"/>
        <v>9.1920000000000002</v>
      </c>
      <c r="K223" s="24">
        <f t="shared" si="42"/>
        <v>0.81400000000000006</v>
      </c>
      <c r="L223" s="24">
        <f t="shared" si="42"/>
        <v>1.0740000000000003</v>
      </c>
      <c r="M223" s="24">
        <f t="shared" si="42"/>
        <v>54.1</v>
      </c>
    </row>
    <row r="224" spans="1:13" x14ac:dyDescent="0.3">
      <c r="A224" s="41" t="s">
        <v>31</v>
      </c>
      <c r="B224" s="41"/>
      <c r="C224" s="41"/>
      <c r="D224" s="25">
        <f t="shared" ref="D224:M224" si="43">D223*100/D368</f>
        <v>103.44155844155844</v>
      </c>
      <c r="E224" s="25">
        <f t="shared" si="43"/>
        <v>95.801687763713062</v>
      </c>
      <c r="F224" s="25">
        <f t="shared" si="43"/>
        <v>103.61691542288557</v>
      </c>
      <c r="G224" s="25">
        <f t="shared" si="43"/>
        <v>100.26312056737589</v>
      </c>
      <c r="H224" s="25">
        <f t="shared" si="43"/>
        <v>105.40757575757576</v>
      </c>
      <c r="I224" s="25">
        <f t="shared" si="43"/>
        <v>200.6866666666667</v>
      </c>
      <c r="J224" s="25">
        <f t="shared" si="43"/>
        <v>127.66666666666669</v>
      </c>
      <c r="K224" s="25">
        <f t="shared" si="43"/>
        <v>113.05555555555557</v>
      </c>
      <c r="L224" s="25">
        <f t="shared" si="43"/>
        <v>127.85714285714292</v>
      </c>
      <c r="M224" s="25">
        <f t="shared" si="43"/>
        <v>150.27777777777777</v>
      </c>
    </row>
    <row r="225" spans="1:13" x14ac:dyDescent="0.3">
      <c r="A225" s="47" t="s">
        <v>325</v>
      </c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</row>
    <row r="226" spans="1:13" x14ac:dyDescent="0.3">
      <c r="A226" s="47" t="s">
        <v>9</v>
      </c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</row>
    <row r="227" spans="1:13" x14ac:dyDescent="0.3">
      <c r="A227" s="36" t="s">
        <v>290</v>
      </c>
      <c r="B227" s="33" t="s">
        <v>291</v>
      </c>
      <c r="C227" s="3">
        <v>60</v>
      </c>
      <c r="D227" s="3">
        <v>0.48</v>
      </c>
      <c r="E227" s="3">
        <v>0</v>
      </c>
      <c r="F227" s="3">
        <v>1.8</v>
      </c>
      <c r="G227" s="3">
        <v>9</v>
      </c>
      <c r="H227" s="3">
        <v>13.8</v>
      </c>
      <c r="I227" s="3">
        <v>8.4</v>
      </c>
      <c r="J227" s="3">
        <v>0.36</v>
      </c>
      <c r="K227" s="3">
        <v>1.7999999999999999E-2</v>
      </c>
      <c r="L227" s="3">
        <v>2.4E-2</v>
      </c>
      <c r="M227" s="3">
        <v>6</v>
      </c>
    </row>
    <row r="228" spans="1:13" x14ac:dyDescent="0.3">
      <c r="A228" s="7" t="s">
        <v>151</v>
      </c>
      <c r="B228" s="4" t="s">
        <v>152</v>
      </c>
      <c r="C228" s="3" t="s">
        <v>25</v>
      </c>
      <c r="D228" s="3">
        <v>4.75</v>
      </c>
      <c r="E228" s="3">
        <v>6.67</v>
      </c>
      <c r="F228" s="3">
        <v>25.5</v>
      </c>
      <c r="G228" s="3">
        <v>180.83</v>
      </c>
      <c r="H228" s="3">
        <v>94.88</v>
      </c>
      <c r="I228" s="3">
        <v>27.74</v>
      </c>
      <c r="J228" s="3">
        <v>0.61</v>
      </c>
      <c r="K228" s="3">
        <v>0.09</v>
      </c>
      <c r="L228" s="3">
        <v>0.12</v>
      </c>
      <c r="M228" s="3">
        <v>0.4</v>
      </c>
    </row>
    <row r="229" spans="1:13" x14ac:dyDescent="0.3">
      <c r="A229" s="7" t="s">
        <v>13</v>
      </c>
      <c r="B229" s="4" t="s">
        <v>14</v>
      </c>
      <c r="C229" s="6">
        <v>180</v>
      </c>
      <c r="D229" s="3">
        <v>1.44</v>
      </c>
      <c r="E229" s="3">
        <v>1.62</v>
      </c>
      <c r="F229" s="3">
        <v>11.16</v>
      </c>
      <c r="G229" s="3">
        <v>62.1</v>
      </c>
      <c r="H229" s="3">
        <v>54.27</v>
      </c>
      <c r="I229" s="3">
        <v>6.3</v>
      </c>
      <c r="J229" s="3">
        <v>7.0000000000000007E-2</v>
      </c>
      <c r="K229" s="3">
        <v>0.02</v>
      </c>
      <c r="L229" s="3">
        <v>7.0000000000000007E-2</v>
      </c>
      <c r="M229" s="3">
        <v>0.59</v>
      </c>
    </row>
    <row r="230" spans="1:13" x14ac:dyDescent="0.3">
      <c r="A230" s="1"/>
      <c r="B230" s="5" t="s">
        <v>15</v>
      </c>
      <c r="C230" s="6">
        <v>50</v>
      </c>
      <c r="D230" s="8">
        <v>3.8</v>
      </c>
      <c r="E230" s="8">
        <v>0.45</v>
      </c>
      <c r="F230" s="8">
        <v>24.85</v>
      </c>
      <c r="G230" s="8">
        <v>113</v>
      </c>
      <c r="H230" s="8">
        <v>13</v>
      </c>
      <c r="I230" s="8">
        <v>17.5</v>
      </c>
      <c r="J230" s="8">
        <v>0.8</v>
      </c>
      <c r="K230" s="8">
        <v>0.08</v>
      </c>
      <c r="L230" s="8">
        <v>0.04</v>
      </c>
      <c r="M230" s="8">
        <v>0</v>
      </c>
    </row>
    <row r="231" spans="1:13" x14ac:dyDescent="0.3">
      <c r="A231" s="1"/>
      <c r="B231" s="4" t="s">
        <v>274</v>
      </c>
      <c r="C231" s="3">
        <v>100</v>
      </c>
      <c r="D231" s="3">
        <v>1.5</v>
      </c>
      <c r="E231" s="3">
        <v>0</v>
      </c>
      <c r="F231" s="3">
        <v>21.8</v>
      </c>
      <c r="G231" s="3">
        <v>95</v>
      </c>
      <c r="H231" s="35">
        <v>8</v>
      </c>
      <c r="I231" s="35">
        <v>42</v>
      </c>
      <c r="J231" s="35">
        <v>0.6</v>
      </c>
      <c r="K231" s="35">
        <v>0.04</v>
      </c>
      <c r="L231" s="35">
        <v>0.05</v>
      </c>
      <c r="M231" s="35">
        <v>10</v>
      </c>
    </row>
    <row r="232" spans="1:13" x14ac:dyDescent="0.3">
      <c r="A232" s="1" t="s">
        <v>314</v>
      </c>
      <c r="B232" s="5" t="s">
        <v>16</v>
      </c>
      <c r="C232" s="6">
        <v>30</v>
      </c>
      <c r="D232" s="3">
        <v>7.02</v>
      </c>
      <c r="E232" s="3">
        <v>9</v>
      </c>
      <c r="F232" s="3">
        <v>0</v>
      </c>
      <c r="G232" s="3">
        <v>111.3</v>
      </c>
      <c r="H232" s="3">
        <v>300</v>
      </c>
      <c r="I232" s="3">
        <v>14.1</v>
      </c>
      <c r="J232" s="3">
        <v>0.18</v>
      </c>
      <c r="K232" s="3">
        <v>0.01</v>
      </c>
      <c r="L232" s="3">
        <v>0.09</v>
      </c>
      <c r="M232" s="3">
        <v>0.48</v>
      </c>
    </row>
    <row r="233" spans="1:13" x14ac:dyDescent="0.3">
      <c r="A233" s="49" t="s">
        <v>17</v>
      </c>
      <c r="B233" s="49"/>
      <c r="C233" s="19"/>
      <c r="D233" s="21">
        <f>D227+D228+D229+D230+D232+D231</f>
        <v>18.989999999999998</v>
      </c>
      <c r="E233" s="21">
        <f t="shared" ref="E233:M233" si="44">E227+E228+E229+E230+E232+E231</f>
        <v>17.739999999999998</v>
      </c>
      <c r="F233" s="21">
        <f t="shared" si="44"/>
        <v>85.11</v>
      </c>
      <c r="G233" s="21">
        <f t="shared" si="44"/>
        <v>571.23</v>
      </c>
      <c r="H233" s="21">
        <f t="shared" si="44"/>
        <v>483.95</v>
      </c>
      <c r="I233" s="21">
        <f t="shared" si="44"/>
        <v>116.03999999999999</v>
      </c>
      <c r="J233" s="21">
        <f t="shared" si="44"/>
        <v>2.62</v>
      </c>
      <c r="K233" s="21">
        <f t="shared" si="44"/>
        <v>0.25800000000000001</v>
      </c>
      <c r="L233" s="21">
        <f t="shared" si="44"/>
        <v>0.39399999999999996</v>
      </c>
      <c r="M233" s="21">
        <f t="shared" si="44"/>
        <v>17.47</v>
      </c>
    </row>
    <row r="234" spans="1:13" x14ac:dyDescent="0.3">
      <c r="A234" s="48" t="s">
        <v>260</v>
      </c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</row>
    <row r="235" spans="1:13" x14ac:dyDescent="0.3">
      <c r="A235" s="1" t="s">
        <v>60</v>
      </c>
      <c r="B235" s="5" t="s">
        <v>61</v>
      </c>
      <c r="C235" s="6">
        <v>60</v>
      </c>
      <c r="D235" s="3">
        <v>0.54</v>
      </c>
      <c r="E235" s="3">
        <v>3.06</v>
      </c>
      <c r="F235" s="3">
        <v>4.9800000000000004</v>
      </c>
      <c r="G235" s="3">
        <v>49.2</v>
      </c>
      <c r="H235" s="3">
        <v>12.5</v>
      </c>
      <c r="I235" s="3">
        <v>7.26</v>
      </c>
      <c r="J235" s="3">
        <v>0.72</v>
      </c>
      <c r="K235" s="3">
        <v>0.02</v>
      </c>
      <c r="L235" s="3">
        <v>0.02</v>
      </c>
      <c r="M235" s="3">
        <v>4.8</v>
      </c>
    </row>
    <row r="236" spans="1:13" x14ac:dyDescent="0.3">
      <c r="A236" s="1" t="s">
        <v>64</v>
      </c>
      <c r="B236" s="5" t="s">
        <v>65</v>
      </c>
      <c r="C236" s="6" t="s">
        <v>67</v>
      </c>
      <c r="D236" s="3">
        <v>1.75</v>
      </c>
      <c r="E236" s="3">
        <v>5.85</v>
      </c>
      <c r="F236" s="3">
        <v>8.4499999999999993</v>
      </c>
      <c r="G236" s="3">
        <v>93.5</v>
      </c>
      <c r="H236" s="3">
        <v>32.56</v>
      </c>
      <c r="I236" s="3">
        <v>19.11</v>
      </c>
      <c r="J236" s="3">
        <v>0.71</v>
      </c>
      <c r="K236" s="3">
        <v>0.05</v>
      </c>
      <c r="L236" s="3">
        <v>0.05</v>
      </c>
      <c r="M236" s="3">
        <v>12.02</v>
      </c>
    </row>
    <row r="237" spans="1:13" x14ac:dyDescent="0.3">
      <c r="A237" s="7" t="s">
        <v>270</v>
      </c>
      <c r="B237" s="4" t="s">
        <v>271</v>
      </c>
      <c r="C237" s="6">
        <v>150</v>
      </c>
      <c r="D237" s="3">
        <v>3.08</v>
      </c>
      <c r="E237" s="3">
        <v>5.25</v>
      </c>
      <c r="F237" s="3">
        <v>19.5</v>
      </c>
      <c r="G237" s="3">
        <v>140</v>
      </c>
      <c r="H237" s="3">
        <v>36.409999999999997</v>
      </c>
      <c r="I237" s="3">
        <v>29.38</v>
      </c>
      <c r="J237" s="3">
        <v>1.07</v>
      </c>
      <c r="K237" s="3">
        <v>0.12</v>
      </c>
      <c r="L237" s="3">
        <v>0.1</v>
      </c>
      <c r="M237" s="3">
        <v>5.18</v>
      </c>
    </row>
    <row r="238" spans="1:13" x14ac:dyDescent="0.3">
      <c r="A238" s="7" t="s">
        <v>169</v>
      </c>
      <c r="B238" s="4" t="s">
        <v>170</v>
      </c>
      <c r="C238" s="6" t="s">
        <v>246</v>
      </c>
      <c r="D238" s="3">
        <v>11.25</v>
      </c>
      <c r="E238" s="3">
        <v>15.93</v>
      </c>
      <c r="F238" s="3">
        <v>11.43</v>
      </c>
      <c r="G238" s="3">
        <v>235.8</v>
      </c>
      <c r="H238" s="3">
        <v>16.41</v>
      </c>
      <c r="I238" s="3">
        <v>16.899999999999999</v>
      </c>
      <c r="J238" s="3">
        <v>1.34</v>
      </c>
      <c r="K238" s="3">
        <v>0.06</v>
      </c>
      <c r="L238" s="3">
        <v>7.0000000000000007E-2</v>
      </c>
      <c r="M238" s="3">
        <v>0.3</v>
      </c>
    </row>
    <row r="239" spans="1:13" x14ac:dyDescent="0.3">
      <c r="A239" s="7" t="s">
        <v>28</v>
      </c>
      <c r="B239" s="4" t="s">
        <v>29</v>
      </c>
      <c r="C239" s="6">
        <v>200</v>
      </c>
      <c r="D239" s="3">
        <v>0.2</v>
      </c>
      <c r="E239" s="3">
        <v>0.1</v>
      </c>
      <c r="F239" s="3">
        <v>17.2</v>
      </c>
      <c r="G239" s="3">
        <v>68</v>
      </c>
      <c r="H239" s="3">
        <v>6.03</v>
      </c>
      <c r="I239" s="3">
        <v>3.13</v>
      </c>
      <c r="J239" s="3">
        <v>0.8</v>
      </c>
      <c r="K239" s="3">
        <v>0.01</v>
      </c>
      <c r="L239" s="3">
        <v>0.01</v>
      </c>
      <c r="M239" s="3">
        <v>1.6</v>
      </c>
    </row>
    <row r="240" spans="1:13" x14ac:dyDescent="0.3">
      <c r="A240" s="1"/>
      <c r="B240" s="10" t="s">
        <v>30</v>
      </c>
      <c r="C240" s="6">
        <v>60</v>
      </c>
      <c r="D240" s="3">
        <v>4.08</v>
      </c>
      <c r="E240" s="3">
        <v>0.72</v>
      </c>
      <c r="F240" s="3">
        <v>27.84</v>
      </c>
      <c r="G240" s="3">
        <v>129</v>
      </c>
      <c r="H240" s="3">
        <v>18</v>
      </c>
      <c r="I240" s="3">
        <v>27.6</v>
      </c>
      <c r="J240" s="3">
        <v>1.38</v>
      </c>
      <c r="K240" s="3">
        <v>0.1</v>
      </c>
      <c r="L240" s="3">
        <v>0.05</v>
      </c>
      <c r="M240" s="3">
        <v>0</v>
      </c>
    </row>
    <row r="241" spans="1:13" x14ac:dyDescent="0.3">
      <c r="A241" s="23"/>
      <c r="B241" s="5" t="s">
        <v>15</v>
      </c>
      <c r="C241" s="6">
        <v>50</v>
      </c>
      <c r="D241" s="8">
        <v>3.8</v>
      </c>
      <c r="E241" s="8">
        <v>0.45</v>
      </c>
      <c r="F241" s="8">
        <v>24.85</v>
      </c>
      <c r="G241" s="8">
        <v>113</v>
      </c>
      <c r="H241" s="8">
        <v>13</v>
      </c>
      <c r="I241" s="8">
        <v>17.5</v>
      </c>
      <c r="J241" s="8">
        <v>0.8</v>
      </c>
      <c r="K241" s="8">
        <v>0.08</v>
      </c>
      <c r="L241" s="8">
        <v>0.04</v>
      </c>
      <c r="M241" s="8">
        <v>0</v>
      </c>
    </row>
    <row r="242" spans="1:13" x14ac:dyDescent="0.3">
      <c r="A242" s="49" t="s">
        <v>17</v>
      </c>
      <c r="B242" s="49"/>
      <c r="C242" s="19"/>
      <c r="D242" s="21">
        <f>D235+D236+D237+D238+D239+D240+D241</f>
        <v>24.7</v>
      </c>
      <c r="E242" s="21">
        <f t="shared" ref="E242:M242" si="45">E235+E236+E237+E238+E239+E240+E241</f>
        <v>31.36</v>
      </c>
      <c r="F242" s="21">
        <f t="shared" si="45"/>
        <v>114.25</v>
      </c>
      <c r="G242" s="21">
        <f t="shared" si="45"/>
        <v>828.5</v>
      </c>
      <c r="H242" s="21">
        <f t="shared" si="45"/>
        <v>134.91</v>
      </c>
      <c r="I242" s="21">
        <f t="shared" si="45"/>
        <v>120.88</v>
      </c>
      <c r="J242" s="21">
        <f t="shared" si="45"/>
        <v>6.8199999999999994</v>
      </c>
      <c r="K242" s="21">
        <f t="shared" si="45"/>
        <v>0.44</v>
      </c>
      <c r="L242" s="21">
        <f t="shared" si="45"/>
        <v>0.33999999999999997</v>
      </c>
      <c r="M242" s="21">
        <f t="shared" si="45"/>
        <v>23.900000000000002</v>
      </c>
    </row>
    <row r="243" spans="1:13" x14ac:dyDescent="0.3">
      <c r="A243" s="41" t="s">
        <v>261</v>
      </c>
      <c r="B243" s="41"/>
      <c r="C243" s="41"/>
      <c r="D243" s="24">
        <f>D233+D242</f>
        <v>43.69</v>
      </c>
      <c r="E243" s="24">
        <f t="shared" ref="E243:M243" si="46">E233+E242</f>
        <v>49.099999999999994</v>
      </c>
      <c r="F243" s="24">
        <f t="shared" si="46"/>
        <v>199.36</v>
      </c>
      <c r="G243" s="24">
        <f t="shared" si="46"/>
        <v>1399.73</v>
      </c>
      <c r="H243" s="24">
        <f t="shared" si="46"/>
        <v>618.86</v>
      </c>
      <c r="I243" s="24">
        <f t="shared" si="46"/>
        <v>236.92</v>
      </c>
      <c r="J243" s="24">
        <f t="shared" si="46"/>
        <v>9.44</v>
      </c>
      <c r="K243" s="24">
        <f t="shared" si="46"/>
        <v>0.69799999999999995</v>
      </c>
      <c r="L243" s="24">
        <f t="shared" si="46"/>
        <v>0.73399999999999999</v>
      </c>
      <c r="M243" s="24">
        <f t="shared" si="46"/>
        <v>41.370000000000005</v>
      </c>
    </row>
    <row r="244" spans="1:13" x14ac:dyDescent="0.3">
      <c r="A244" s="41" t="s">
        <v>31</v>
      </c>
      <c r="B244" s="41"/>
      <c r="C244" s="41"/>
      <c r="D244" s="25">
        <f>D243*100/D368</f>
        <v>94.567099567099561</v>
      </c>
      <c r="E244" s="25">
        <f t="shared" ref="E244:M244" si="47">E243*100/E368</f>
        <v>103.58649789029533</v>
      </c>
      <c r="F244" s="25">
        <f t="shared" si="47"/>
        <v>99.184079601990049</v>
      </c>
      <c r="G244" s="25">
        <f t="shared" si="47"/>
        <v>99.271631205673756</v>
      </c>
      <c r="H244" s="25">
        <f t="shared" si="47"/>
        <v>93.766666666666666</v>
      </c>
      <c r="I244" s="25">
        <f t="shared" si="47"/>
        <v>157.94666666666666</v>
      </c>
      <c r="J244" s="25">
        <f t="shared" si="47"/>
        <v>131.11111111111111</v>
      </c>
      <c r="K244" s="25">
        <f t="shared" si="47"/>
        <v>96.944444444444443</v>
      </c>
      <c r="L244" s="25">
        <f t="shared" si="47"/>
        <v>87.380952380952408</v>
      </c>
      <c r="M244" s="25">
        <f t="shared" si="47"/>
        <v>114.91666666666667</v>
      </c>
    </row>
    <row r="245" spans="1:13" x14ac:dyDescent="0.3">
      <c r="A245" s="47" t="s">
        <v>324</v>
      </c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</row>
    <row r="246" spans="1:13" x14ac:dyDescent="0.3">
      <c r="A246" s="47" t="s">
        <v>9</v>
      </c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</row>
    <row r="247" spans="1:13" x14ac:dyDescent="0.3">
      <c r="A247" s="9" t="s">
        <v>44</v>
      </c>
      <c r="B247" s="10" t="s">
        <v>45</v>
      </c>
      <c r="C247" s="11">
        <v>60</v>
      </c>
      <c r="D247" s="8">
        <v>1.32</v>
      </c>
      <c r="E247" s="8">
        <v>2.7</v>
      </c>
      <c r="F247" s="8">
        <v>6.3</v>
      </c>
      <c r="G247" s="8">
        <v>54.6</v>
      </c>
      <c r="H247" s="8">
        <v>36.78</v>
      </c>
      <c r="I247" s="8">
        <v>12.8</v>
      </c>
      <c r="J247" s="8">
        <v>0.48</v>
      </c>
      <c r="K247" s="8">
        <v>0.02</v>
      </c>
      <c r="L247" s="8">
        <v>0.03</v>
      </c>
      <c r="M247" s="8">
        <v>13.62</v>
      </c>
    </row>
    <row r="248" spans="1:13" x14ac:dyDescent="0.3">
      <c r="A248" s="7" t="s">
        <v>137</v>
      </c>
      <c r="B248" s="4" t="s">
        <v>138</v>
      </c>
      <c r="C248" s="3" t="s">
        <v>25</v>
      </c>
      <c r="D248" s="3">
        <v>5.5</v>
      </c>
      <c r="E248" s="3">
        <v>6</v>
      </c>
      <c r="F248" s="3">
        <v>39.17</v>
      </c>
      <c r="G248" s="3">
        <v>230.83</v>
      </c>
      <c r="H248" s="3">
        <v>99.33</v>
      </c>
      <c r="I248" s="3">
        <v>15.6</v>
      </c>
      <c r="J248" s="3">
        <v>0.38</v>
      </c>
      <c r="K248" s="3">
        <v>0.06</v>
      </c>
      <c r="L248" s="3">
        <v>0.12</v>
      </c>
      <c r="M248" s="3">
        <v>0.42</v>
      </c>
    </row>
    <row r="249" spans="1:13" x14ac:dyDescent="0.3">
      <c r="A249" s="7" t="s">
        <v>226</v>
      </c>
      <c r="B249" s="4" t="s">
        <v>227</v>
      </c>
      <c r="C249" s="6">
        <v>180</v>
      </c>
      <c r="D249" s="3">
        <v>0.09</v>
      </c>
      <c r="E249" s="3">
        <v>0.03</v>
      </c>
      <c r="F249" s="3">
        <v>8.91</v>
      </c>
      <c r="G249" s="3">
        <v>31.5</v>
      </c>
      <c r="H249" s="3">
        <v>0.23</v>
      </c>
      <c r="I249" s="3">
        <v>0</v>
      </c>
      <c r="J249" s="3">
        <v>0.03</v>
      </c>
      <c r="K249" s="3">
        <v>0</v>
      </c>
      <c r="L249" s="3">
        <v>0</v>
      </c>
      <c r="M249" s="3">
        <v>0</v>
      </c>
    </row>
    <row r="250" spans="1:13" x14ac:dyDescent="0.3">
      <c r="A250" s="1"/>
      <c r="B250" s="5" t="s">
        <v>15</v>
      </c>
      <c r="C250" s="6">
        <v>40</v>
      </c>
      <c r="D250" s="8">
        <v>3.04</v>
      </c>
      <c r="E250" s="8">
        <v>0.36</v>
      </c>
      <c r="F250" s="8">
        <v>19.88</v>
      </c>
      <c r="G250" s="8">
        <v>90.4</v>
      </c>
      <c r="H250" s="8">
        <v>10.4</v>
      </c>
      <c r="I250" s="8">
        <v>14</v>
      </c>
      <c r="J250" s="8">
        <v>0.64</v>
      </c>
      <c r="K250" s="8">
        <v>0.06</v>
      </c>
      <c r="L250" s="8">
        <v>0.03</v>
      </c>
      <c r="M250" s="8">
        <v>0</v>
      </c>
    </row>
    <row r="251" spans="1:13" x14ac:dyDescent="0.3">
      <c r="A251" s="9"/>
      <c r="B251" s="2" t="s">
        <v>305</v>
      </c>
      <c r="C251" s="3">
        <v>180</v>
      </c>
      <c r="D251" s="3">
        <v>5.04</v>
      </c>
      <c r="E251" s="3">
        <v>4.5</v>
      </c>
      <c r="F251" s="3">
        <v>18.36</v>
      </c>
      <c r="G251" s="3">
        <v>136.80000000000001</v>
      </c>
      <c r="H251" s="3">
        <v>207</v>
      </c>
      <c r="I251" s="3">
        <v>19.8</v>
      </c>
      <c r="J251" s="3">
        <v>7.0000000000000007E-2</v>
      </c>
      <c r="K251" s="3">
        <v>0.08</v>
      </c>
      <c r="L251" s="3">
        <v>0.42</v>
      </c>
      <c r="M251" s="3">
        <v>1.44</v>
      </c>
    </row>
    <row r="252" spans="1:13" x14ac:dyDescent="0.3">
      <c r="A252" s="36" t="s">
        <v>313</v>
      </c>
      <c r="B252" s="18" t="s">
        <v>262</v>
      </c>
      <c r="C252" s="8">
        <v>40</v>
      </c>
      <c r="D252" s="8">
        <v>5.0999999999999996</v>
      </c>
      <c r="E252" s="8">
        <v>4.5999999999999996</v>
      </c>
      <c r="F252" s="8">
        <v>0.3</v>
      </c>
      <c r="G252" s="8">
        <v>63</v>
      </c>
      <c r="H252" s="8">
        <v>22</v>
      </c>
      <c r="I252" s="8">
        <v>4.8</v>
      </c>
      <c r="J252" s="8">
        <v>1</v>
      </c>
      <c r="K252" s="8">
        <v>0.3</v>
      </c>
      <c r="L252" s="8">
        <v>0</v>
      </c>
      <c r="M252" s="8">
        <v>0</v>
      </c>
    </row>
    <row r="253" spans="1:13" x14ac:dyDescent="0.3">
      <c r="A253" s="49" t="s">
        <v>17</v>
      </c>
      <c r="B253" s="49"/>
      <c r="C253" s="19"/>
      <c r="D253" s="21">
        <f>D247+D248+D249+D250+D252+D251</f>
        <v>20.09</v>
      </c>
      <c r="E253" s="21">
        <f t="shared" ref="E253:M253" si="48">E247+E248+E249+E250+E252+E251</f>
        <v>18.189999999999998</v>
      </c>
      <c r="F253" s="21">
        <f t="shared" si="48"/>
        <v>92.919999999999987</v>
      </c>
      <c r="G253" s="21">
        <f t="shared" si="48"/>
        <v>607.13000000000011</v>
      </c>
      <c r="H253" s="21">
        <f t="shared" si="48"/>
        <v>375.74</v>
      </c>
      <c r="I253" s="21">
        <f t="shared" si="48"/>
        <v>67</v>
      </c>
      <c r="J253" s="21">
        <f t="shared" si="48"/>
        <v>2.6</v>
      </c>
      <c r="K253" s="21">
        <f t="shared" si="48"/>
        <v>0.52</v>
      </c>
      <c r="L253" s="21">
        <f t="shared" si="48"/>
        <v>0.6</v>
      </c>
      <c r="M253" s="21">
        <f t="shared" si="48"/>
        <v>15.479999999999999</v>
      </c>
    </row>
    <row r="254" spans="1:13" x14ac:dyDescent="0.3">
      <c r="A254" s="48" t="s">
        <v>260</v>
      </c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</row>
    <row r="255" spans="1:13" x14ac:dyDescent="0.3">
      <c r="A255" s="36" t="s">
        <v>293</v>
      </c>
      <c r="B255" s="34" t="s">
        <v>294</v>
      </c>
      <c r="C255" s="3">
        <v>60</v>
      </c>
      <c r="D255" s="3">
        <v>3</v>
      </c>
      <c r="E255" s="3">
        <v>0.12</v>
      </c>
      <c r="F255" s="3">
        <v>7.98</v>
      </c>
      <c r="G255" s="3">
        <v>43.2</v>
      </c>
      <c r="H255" s="3">
        <v>15.6</v>
      </c>
      <c r="I255" s="3">
        <v>22.8</v>
      </c>
      <c r="J255" s="3">
        <v>0.42</v>
      </c>
      <c r="K255" s="3">
        <v>0.21</v>
      </c>
      <c r="L255" s="3">
        <v>0.12</v>
      </c>
      <c r="M255" s="3">
        <v>15</v>
      </c>
    </row>
    <row r="256" spans="1:13" x14ac:dyDescent="0.3">
      <c r="A256" s="1" t="s">
        <v>71</v>
      </c>
      <c r="B256" s="5" t="s">
        <v>72</v>
      </c>
      <c r="C256" s="6" t="s">
        <v>66</v>
      </c>
      <c r="D256" s="3">
        <v>1.9</v>
      </c>
      <c r="E256" s="3">
        <v>6.6</v>
      </c>
      <c r="F256" s="3">
        <v>10.9</v>
      </c>
      <c r="G256" s="3">
        <v>110</v>
      </c>
      <c r="H256" s="3">
        <v>40.49</v>
      </c>
      <c r="I256" s="3">
        <v>20.149999999999999</v>
      </c>
      <c r="J256" s="3">
        <v>0.91</v>
      </c>
      <c r="K256" s="3">
        <v>0.04</v>
      </c>
      <c r="L256" s="3">
        <v>0.06</v>
      </c>
      <c r="M256" s="3">
        <v>6.55</v>
      </c>
    </row>
    <row r="257" spans="1:13" x14ac:dyDescent="0.3">
      <c r="A257" s="7" t="s">
        <v>23</v>
      </c>
      <c r="B257" s="4" t="s">
        <v>24</v>
      </c>
      <c r="C257" s="3" t="s">
        <v>25</v>
      </c>
      <c r="D257" s="3">
        <v>5.5</v>
      </c>
      <c r="E257" s="3">
        <v>4.17</v>
      </c>
      <c r="F257" s="3">
        <v>33.33</v>
      </c>
      <c r="G257" s="3">
        <v>195.83</v>
      </c>
      <c r="H257" s="3">
        <v>9.31</v>
      </c>
      <c r="I257" s="3">
        <v>7.31</v>
      </c>
      <c r="J257" s="3">
        <v>0.74</v>
      </c>
      <c r="K257" s="3">
        <v>0.06</v>
      </c>
      <c r="L257" s="3">
        <v>0.02</v>
      </c>
      <c r="M257" s="3">
        <v>0</v>
      </c>
    </row>
    <row r="258" spans="1:13" x14ac:dyDescent="0.3">
      <c r="A258" s="7" t="s">
        <v>21</v>
      </c>
      <c r="B258" s="4" t="s">
        <v>22</v>
      </c>
      <c r="C258" s="6">
        <v>90</v>
      </c>
      <c r="D258" s="3">
        <v>12.49</v>
      </c>
      <c r="E258" s="3">
        <v>15.08</v>
      </c>
      <c r="F258" s="3">
        <v>11.59</v>
      </c>
      <c r="G258" s="3">
        <v>232.88</v>
      </c>
      <c r="H258" s="3">
        <v>17.809999999999999</v>
      </c>
      <c r="I258" s="3">
        <v>24.55</v>
      </c>
      <c r="J258" s="3">
        <v>1.52</v>
      </c>
      <c r="K258" s="3">
        <v>0.05</v>
      </c>
      <c r="L258" s="3">
        <v>0.12</v>
      </c>
      <c r="M258" s="3">
        <v>0</v>
      </c>
    </row>
    <row r="259" spans="1:13" x14ac:dyDescent="0.3">
      <c r="A259" s="7" t="s">
        <v>228</v>
      </c>
      <c r="B259" s="4" t="s">
        <v>229</v>
      </c>
      <c r="C259" s="6">
        <v>180</v>
      </c>
      <c r="D259" s="3">
        <v>0.18</v>
      </c>
      <c r="E259" s="3">
        <v>0.04</v>
      </c>
      <c r="F259" s="3">
        <v>9.18</v>
      </c>
      <c r="G259" s="3">
        <v>36.9</v>
      </c>
      <c r="H259" s="3">
        <v>2.79</v>
      </c>
      <c r="I259" s="3">
        <v>0.76</v>
      </c>
      <c r="J259" s="3">
        <v>0.06</v>
      </c>
      <c r="K259" s="3">
        <v>0</v>
      </c>
      <c r="L259" s="3">
        <v>0</v>
      </c>
      <c r="M259" s="3">
        <v>2.52</v>
      </c>
    </row>
    <row r="260" spans="1:13" x14ac:dyDescent="0.3">
      <c r="A260" s="1"/>
      <c r="B260" s="5" t="s">
        <v>30</v>
      </c>
      <c r="C260" s="29">
        <v>30</v>
      </c>
      <c r="D260" s="3">
        <v>2.04</v>
      </c>
      <c r="E260" s="3">
        <v>0.36</v>
      </c>
      <c r="F260" s="3">
        <v>13.92</v>
      </c>
      <c r="G260" s="3">
        <v>64.5</v>
      </c>
      <c r="H260" s="3">
        <v>9</v>
      </c>
      <c r="I260" s="3">
        <v>13.8</v>
      </c>
      <c r="J260" s="3">
        <v>0.69</v>
      </c>
      <c r="K260" s="3">
        <v>4.8000000000000001E-2</v>
      </c>
      <c r="L260" s="3">
        <v>2.7E-2</v>
      </c>
      <c r="M260" s="3">
        <v>0</v>
      </c>
    </row>
    <row r="261" spans="1:13" x14ac:dyDescent="0.3">
      <c r="A261" s="23"/>
      <c r="B261" s="5" t="s">
        <v>15</v>
      </c>
      <c r="C261" s="6">
        <v>40</v>
      </c>
      <c r="D261" s="8">
        <v>3.04</v>
      </c>
      <c r="E261" s="8">
        <v>0.36</v>
      </c>
      <c r="F261" s="8">
        <v>19.88</v>
      </c>
      <c r="G261" s="8">
        <v>90.4</v>
      </c>
      <c r="H261" s="8">
        <v>10.4</v>
      </c>
      <c r="I261" s="8">
        <v>14</v>
      </c>
      <c r="J261" s="8">
        <v>0.64</v>
      </c>
      <c r="K261" s="8">
        <v>0.06</v>
      </c>
      <c r="L261" s="8">
        <v>0.03</v>
      </c>
      <c r="M261" s="8">
        <v>0</v>
      </c>
    </row>
    <row r="262" spans="1:13" x14ac:dyDescent="0.3">
      <c r="A262" s="49" t="s">
        <v>17</v>
      </c>
      <c r="B262" s="49"/>
      <c r="C262" s="19"/>
      <c r="D262" s="21">
        <f>D255+D256+D257+D258+D259+D260+D261</f>
        <v>28.15</v>
      </c>
      <c r="E262" s="21">
        <f t="shared" ref="E262:M262" si="49">E255+E256+E257+E258+E259+E260+E261</f>
        <v>26.729999999999997</v>
      </c>
      <c r="F262" s="21">
        <f t="shared" si="49"/>
        <v>106.77999999999999</v>
      </c>
      <c r="G262" s="21">
        <f t="shared" si="49"/>
        <v>773.70999999999992</v>
      </c>
      <c r="H262" s="21">
        <f t="shared" si="49"/>
        <v>105.40000000000002</v>
      </c>
      <c r="I262" s="21">
        <f t="shared" si="49"/>
        <v>103.37</v>
      </c>
      <c r="J262" s="21">
        <f t="shared" si="49"/>
        <v>4.9799999999999995</v>
      </c>
      <c r="K262" s="21">
        <f t="shared" si="49"/>
        <v>0.46799999999999997</v>
      </c>
      <c r="L262" s="21">
        <f t="shared" si="49"/>
        <v>0.377</v>
      </c>
      <c r="M262" s="21">
        <f t="shared" si="49"/>
        <v>24.07</v>
      </c>
    </row>
    <row r="263" spans="1:13" x14ac:dyDescent="0.3">
      <c r="A263" s="41" t="s">
        <v>261</v>
      </c>
      <c r="B263" s="41"/>
      <c r="C263" s="41"/>
      <c r="D263" s="24">
        <f>D253+D262</f>
        <v>48.239999999999995</v>
      </c>
      <c r="E263" s="24">
        <f t="shared" ref="E263:M263" si="50">E253+E262</f>
        <v>44.919999999999995</v>
      </c>
      <c r="F263" s="24">
        <f t="shared" si="50"/>
        <v>199.7</v>
      </c>
      <c r="G263" s="24">
        <f t="shared" si="50"/>
        <v>1380.8400000000001</v>
      </c>
      <c r="H263" s="24">
        <f t="shared" si="50"/>
        <v>481.14000000000004</v>
      </c>
      <c r="I263" s="24">
        <f t="shared" si="50"/>
        <v>170.37</v>
      </c>
      <c r="J263" s="24">
        <f t="shared" si="50"/>
        <v>7.58</v>
      </c>
      <c r="K263" s="24">
        <f t="shared" si="50"/>
        <v>0.98799999999999999</v>
      </c>
      <c r="L263" s="24">
        <f t="shared" si="50"/>
        <v>0.97699999999999998</v>
      </c>
      <c r="M263" s="24">
        <f t="shared" si="50"/>
        <v>39.549999999999997</v>
      </c>
    </row>
    <row r="264" spans="1:13" x14ac:dyDescent="0.3">
      <c r="A264" s="41" t="s">
        <v>31</v>
      </c>
      <c r="B264" s="41"/>
      <c r="C264" s="41"/>
      <c r="D264" s="25">
        <f>D263*100/D368</f>
        <v>104.41558441558439</v>
      </c>
      <c r="E264" s="25">
        <f t="shared" ref="E264:M264" si="51">E263*100/E368</f>
        <v>94.767932489451439</v>
      </c>
      <c r="F264" s="25">
        <f t="shared" si="51"/>
        <v>99.353233830845767</v>
      </c>
      <c r="G264" s="25">
        <f t="shared" si="51"/>
        <v>97.931914893617019</v>
      </c>
      <c r="H264" s="25">
        <f t="shared" si="51"/>
        <v>72.900000000000006</v>
      </c>
      <c r="I264" s="25">
        <f t="shared" si="51"/>
        <v>113.58</v>
      </c>
      <c r="J264" s="25">
        <f t="shared" si="51"/>
        <v>105.27777777777779</v>
      </c>
      <c r="K264" s="25">
        <f t="shared" si="51"/>
        <v>137.22222222222223</v>
      </c>
      <c r="L264" s="25">
        <f t="shared" si="51"/>
        <v>116.30952380952384</v>
      </c>
      <c r="M264" s="25">
        <f t="shared" si="51"/>
        <v>109.8611111111111</v>
      </c>
    </row>
    <row r="265" spans="1:13" x14ac:dyDescent="0.3">
      <c r="A265" s="47" t="s">
        <v>323</v>
      </c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</row>
    <row r="266" spans="1:13" x14ac:dyDescent="0.3">
      <c r="A266" s="47" t="s">
        <v>9</v>
      </c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</row>
    <row r="267" spans="1:13" x14ac:dyDescent="0.3">
      <c r="A267" s="1" t="s">
        <v>26</v>
      </c>
      <c r="B267" s="5" t="s">
        <v>27</v>
      </c>
      <c r="C267" s="6">
        <v>60</v>
      </c>
      <c r="D267" s="3">
        <v>0.6</v>
      </c>
      <c r="E267" s="3">
        <v>3</v>
      </c>
      <c r="F267" s="3">
        <v>4.0199999999999996</v>
      </c>
      <c r="G267" s="3">
        <v>45.6</v>
      </c>
      <c r="H267" s="3">
        <v>19.25</v>
      </c>
      <c r="I267" s="3">
        <v>5.78</v>
      </c>
      <c r="J267" s="3">
        <v>0.24</v>
      </c>
      <c r="K267" s="3">
        <v>0.01</v>
      </c>
      <c r="L267" s="3">
        <v>0.01</v>
      </c>
      <c r="M267" s="3">
        <v>10.7</v>
      </c>
    </row>
    <row r="268" spans="1:13" x14ac:dyDescent="0.3">
      <c r="A268" s="7" t="s">
        <v>149</v>
      </c>
      <c r="B268" s="4" t="s">
        <v>150</v>
      </c>
      <c r="C268" s="3" t="s">
        <v>25</v>
      </c>
      <c r="D268" s="3">
        <v>5.58</v>
      </c>
      <c r="E268" s="3">
        <v>6</v>
      </c>
      <c r="F268" s="3">
        <v>27.42</v>
      </c>
      <c r="G268" s="3">
        <v>180.83</v>
      </c>
      <c r="H268" s="3">
        <v>100.69</v>
      </c>
      <c r="I268" s="3">
        <v>27.21</v>
      </c>
      <c r="J268" s="3">
        <v>1.37</v>
      </c>
      <c r="K268" s="3">
        <v>0.1</v>
      </c>
      <c r="L268" s="3">
        <v>0.13</v>
      </c>
      <c r="M268" s="3">
        <v>0.4</v>
      </c>
    </row>
    <row r="269" spans="1:13" x14ac:dyDescent="0.3">
      <c r="A269" s="7" t="s">
        <v>232</v>
      </c>
      <c r="B269" s="4" t="s">
        <v>233</v>
      </c>
      <c r="C269" s="6">
        <v>180</v>
      </c>
      <c r="D269" s="3">
        <v>2.97</v>
      </c>
      <c r="E269" s="3">
        <v>2.25</v>
      </c>
      <c r="F269" s="3">
        <v>12.33</v>
      </c>
      <c r="G269" s="3">
        <v>79.2</v>
      </c>
      <c r="H269" s="3">
        <v>97.71</v>
      </c>
      <c r="I269" s="3">
        <v>45.99</v>
      </c>
      <c r="J269" s="3">
        <v>0.54</v>
      </c>
      <c r="K269" s="3">
        <v>0.03</v>
      </c>
      <c r="L269" s="3">
        <v>0.11</v>
      </c>
      <c r="M269" s="3">
        <v>0.47</v>
      </c>
    </row>
    <row r="270" spans="1:13" x14ac:dyDescent="0.3">
      <c r="A270" s="1"/>
      <c r="B270" s="5" t="s">
        <v>15</v>
      </c>
      <c r="C270" s="6">
        <v>40</v>
      </c>
      <c r="D270" s="8">
        <v>3.04</v>
      </c>
      <c r="E270" s="8">
        <v>0.36</v>
      </c>
      <c r="F270" s="8">
        <v>19.88</v>
      </c>
      <c r="G270" s="8">
        <v>90.4</v>
      </c>
      <c r="H270" s="8">
        <v>10.4</v>
      </c>
      <c r="I270" s="8">
        <v>14</v>
      </c>
      <c r="J270" s="8">
        <v>0.64</v>
      </c>
      <c r="K270" s="8">
        <v>0.06</v>
      </c>
      <c r="L270" s="8">
        <v>0.03</v>
      </c>
      <c r="M270" s="8">
        <v>0</v>
      </c>
    </row>
    <row r="271" spans="1:13" x14ac:dyDescent="0.3">
      <c r="A271" s="1" t="s">
        <v>314</v>
      </c>
      <c r="B271" s="5" t="s">
        <v>16</v>
      </c>
      <c r="C271" s="6">
        <v>15</v>
      </c>
      <c r="D271" s="3">
        <v>3.51</v>
      </c>
      <c r="E271" s="3">
        <v>4.5</v>
      </c>
      <c r="F271" s="3">
        <v>0</v>
      </c>
      <c r="G271" s="3">
        <v>55.65</v>
      </c>
      <c r="H271" s="3">
        <v>150</v>
      </c>
      <c r="I271" s="3">
        <v>7.05</v>
      </c>
      <c r="J271" s="3">
        <v>0.09</v>
      </c>
      <c r="K271" s="3">
        <v>0.01</v>
      </c>
      <c r="L271" s="3">
        <v>0.05</v>
      </c>
      <c r="M271" s="3">
        <v>0.24</v>
      </c>
    </row>
    <row r="272" spans="1:13" x14ac:dyDescent="0.3">
      <c r="A272" s="1"/>
      <c r="B272" s="4" t="s">
        <v>276</v>
      </c>
      <c r="C272" s="3">
        <v>100</v>
      </c>
      <c r="D272" s="3">
        <v>0.4</v>
      </c>
      <c r="E272" s="3">
        <v>0.3</v>
      </c>
      <c r="F272" s="3">
        <v>10.3</v>
      </c>
      <c r="G272" s="3">
        <v>47</v>
      </c>
      <c r="H272" s="35">
        <v>19</v>
      </c>
      <c r="I272" s="35">
        <v>12</v>
      </c>
      <c r="J272" s="35">
        <v>2.2999999999999998</v>
      </c>
      <c r="K272" s="35">
        <v>0.02</v>
      </c>
      <c r="L272" s="35">
        <v>0.03</v>
      </c>
      <c r="M272" s="35">
        <v>5</v>
      </c>
    </row>
    <row r="273" spans="1:13" x14ac:dyDescent="0.3">
      <c r="A273" s="1"/>
      <c r="B273" s="2" t="s">
        <v>315</v>
      </c>
      <c r="C273" s="3">
        <v>180</v>
      </c>
      <c r="D273" s="3">
        <v>0.9</v>
      </c>
      <c r="E273" s="3">
        <v>0</v>
      </c>
      <c r="F273" s="3">
        <v>16.38</v>
      </c>
      <c r="G273" s="3">
        <v>68.400000000000006</v>
      </c>
      <c r="H273" s="3">
        <v>12.6</v>
      </c>
      <c r="I273" s="3">
        <v>7.2</v>
      </c>
      <c r="J273" s="3">
        <v>0.54</v>
      </c>
      <c r="K273" s="3">
        <v>0.02</v>
      </c>
      <c r="L273" s="3">
        <v>0.02</v>
      </c>
      <c r="M273" s="3">
        <v>3.6</v>
      </c>
    </row>
    <row r="274" spans="1:13" x14ac:dyDescent="0.3">
      <c r="A274" s="49" t="s">
        <v>17</v>
      </c>
      <c r="B274" s="49"/>
      <c r="C274" s="19"/>
      <c r="D274" s="21">
        <f>D267+D268+D269+D270+D271+D272+D273</f>
        <v>17</v>
      </c>
      <c r="E274" s="21">
        <f t="shared" ref="E274:M274" si="52">E267+E268+E269+E270+E271+E272+E273</f>
        <v>16.41</v>
      </c>
      <c r="F274" s="21">
        <f t="shared" si="52"/>
        <v>90.33</v>
      </c>
      <c r="G274" s="21">
        <f t="shared" si="52"/>
        <v>567.07999999999993</v>
      </c>
      <c r="H274" s="21">
        <f t="shared" si="52"/>
        <v>409.65</v>
      </c>
      <c r="I274" s="21">
        <f t="shared" si="52"/>
        <v>119.23</v>
      </c>
      <c r="J274" s="21">
        <f t="shared" si="52"/>
        <v>5.72</v>
      </c>
      <c r="K274" s="21">
        <f t="shared" si="52"/>
        <v>0.25</v>
      </c>
      <c r="L274" s="21">
        <f t="shared" si="52"/>
        <v>0.38</v>
      </c>
      <c r="M274" s="21">
        <f t="shared" si="52"/>
        <v>20.410000000000004</v>
      </c>
    </row>
    <row r="275" spans="1:13" x14ac:dyDescent="0.3">
      <c r="A275" s="48" t="s">
        <v>260</v>
      </c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</row>
    <row r="276" spans="1:13" x14ac:dyDescent="0.3">
      <c r="A276" s="1" t="s">
        <v>267</v>
      </c>
      <c r="B276" s="5" t="s">
        <v>268</v>
      </c>
      <c r="C276" s="6">
        <v>60</v>
      </c>
      <c r="D276" s="3">
        <v>0.42</v>
      </c>
      <c r="E276" s="3">
        <v>4.4400000000000004</v>
      </c>
      <c r="F276" s="3">
        <v>1.74</v>
      </c>
      <c r="G276" s="3">
        <v>48.6</v>
      </c>
      <c r="H276" s="3">
        <v>9.6199999999999992</v>
      </c>
      <c r="I276" s="3">
        <v>5.96</v>
      </c>
      <c r="J276" s="3">
        <v>0.26</v>
      </c>
      <c r="K276" s="3">
        <v>0.01</v>
      </c>
      <c r="L276" s="3">
        <v>0.01</v>
      </c>
      <c r="M276" s="3">
        <v>8.33</v>
      </c>
    </row>
    <row r="277" spans="1:13" x14ac:dyDescent="0.3">
      <c r="A277" s="1" t="s">
        <v>79</v>
      </c>
      <c r="B277" s="5" t="s">
        <v>80</v>
      </c>
      <c r="C277" s="6">
        <v>200</v>
      </c>
      <c r="D277" s="3">
        <v>3.9</v>
      </c>
      <c r="E277" s="3">
        <v>7.6</v>
      </c>
      <c r="F277" s="3">
        <v>14.8</v>
      </c>
      <c r="G277" s="3">
        <v>145</v>
      </c>
      <c r="H277" s="3">
        <v>12.89</v>
      </c>
      <c r="I277" s="3">
        <v>21.72</v>
      </c>
      <c r="J277" s="3">
        <v>0.83</v>
      </c>
      <c r="K277" s="3">
        <v>0.09</v>
      </c>
      <c r="L277" s="3">
        <v>0.06</v>
      </c>
      <c r="M277" s="3">
        <v>7.72</v>
      </c>
    </row>
    <row r="278" spans="1:13" x14ac:dyDescent="0.3">
      <c r="A278" s="7" t="s">
        <v>107</v>
      </c>
      <c r="B278" s="4" t="s">
        <v>108</v>
      </c>
      <c r="C278" s="3">
        <v>150</v>
      </c>
      <c r="D278" s="3">
        <v>3.25</v>
      </c>
      <c r="E278" s="3">
        <v>4.92</v>
      </c>
      <c r="F278" s="3">
        <v>14.17</v>
      </c>
      <c r="G278" s="3">
        <v>113.33</v>
      </c>
      <c r="H278" s="3">
        <v>76.959999999999994</v>
      </c>
      <c r="I278" s="3">
        <v>29.44</v>
      </c>
      <c r="J278" s="3">
        <v>1.1299999999999999</v>
      </c>
      <c r="K278" s="3">
        <v>0.05</v>
      </c>
      <c r="L278" s="3">
        <v>0.06</v>
      </c>
      <c r="M278" s="3">
        <v>24.72</v>
      </c>
    </row>
    <row r="279" spans="1:13" x14ac:dyDescent="0.3">
      <c r="A279" s="7" t="s">
        <v>193</v>
      </c>
      <c r="B279" s="4" t="s">
        <v>194</v>
      </c>
      <c r="C279" s="6" t="s">
        <v>250</v>
      </c>
      <c r="D279" s="3">
        <v>12.72</v>
      </c>
      <c r="E279" s="3">
        <v>10.47</v>
      </c>
      <c r="F279" s="3">
        <v>10.92</v>
      </c>
      <c r="G279" s="3">
        <v>189</v>
      </c>
      <c r="H279" s="3">
        <v>39.47</v>
      </c>
      <c r="I279" s="3">
        <v>26.59</v>
      </c>
      <c r="J279" s="3">
        <v>1.21</v>
      </c>
      <c r="K279" s="3">
        <v>0.08</v>
      </c>
      <c r="L279" s="3">
        <v>0.14000000000000001</v>
      </c>
      <c r="M279" s="3">
        <v>3.23</v>
      </c>
    </row>
    <row r="280" spans="1:13" x14ac:dyDescent="0.3">
      <c r="A280" s="1" t="s">
        <v>309</v>
      </c>
      <c r="B280" s="5" t="s">
        <v>310</v>
      </c>
      <c r="C280" s="6">
        <v>35</v>
      </c>
      <c r="D280" s="3">
        <v>0.35</v>
      </c>
      <c r="E280" s="3">
        <v>1.19</v>
      </c>
      <c r="F280" s="3">
        <v>1.61</v>
      </c>
      <c r="G280" s="3">
        <v>18.899999999999999</v>
      </c>
      <c r="H280" s="3">
        <v>0.42</v>
      </c>
      <c r="I280" s="3">
        <v>0.37</v>
      </c>
      <c r="J280" s="3">
        <v>0.04</v>
      </c>
      <c r="K280" s="3">
        <v>0</v>
      </c>
      <c r="L280" s="3">
        <v>0</v>
      </c>
      <c r="M280" s="3">
        <v>0</v>
      </c>
    </row>
    <row r="281" spans="1:13" x14ac:dyDescent="0.3">
      <c r="A281" s="7" t="s">
        <v>234</v>
      </c>
      <c r="B281" s="4" t="s">
        <v>235</v>
      </c>
      <c r="C281" s="6">
        <v>200</v>
      </c>
      <c r="D281" s="3">
        <v>1</v>
      </c>
      <c r="E281" s="3">
        <v>0.05</v>
      </c>
      <c r="F281" s="3">
        <v>27.5</v>
      </c>
      <c r="G281" s="3">
        <v>110</v>
      </c>
      <c r="H281" s="3">
        <v>28.69</v>
      </c>
      <c r="I281" s="3">
        <v>18.27</v>
      </c>
      <c r="J281" s="3">
        <v>0.61</v>
      </c>
      <c r="K281" s="3">
        <v>0.01</v>
      </c>
      <c r="L281" s="3">
        <v>0.03</v>
      </c>
      <c r="M281" s="3">
        <v>0.32</v>
      </c>
    </row>
    <row r="282" spans="1:13" x14ac:dyDescent="0.3">
      <c r="A282" s="1"/>
      <c r="B282" s="5" t="s">
        <v>30</v>
      </c>
      <c r="C282" s="11">
        <v>40</v>
      </c>
      <c r="D282" s="3">
        <v>2.72</v>
      </c>
      <c r="E282" s="3">
        <v>0.48</v>
      </c>
      <c r="F282" s="3">
        <v>18.559999999999999</v>
      </c>
      <c r="G282" s="3">
        <v>86</v>
      </c>
      <c r="H282" s="3">
        <v>12</v>
      </c>
      <c r="I282" s="3">
        <v>18.399999999999999</v>
      </c>
      <c r="J282" s="3">
        <v>0.92</v>
      </c>
      <c r="K282" s="3">
        <v>0.06</v>
      </c>
      <c r="L282" s="3">
        <v>0.04</v>
      </c>
      <c r="M282" s="3">
        <v>0</v>
      </c>
    </row>
    <row r="283" spans="1:13" x14ac:dyDescent="0.3">
      <c r="A283" s="23"/>
      <c r="B283" s="5" t="s">
        <v>15</v>
      </c>
      <c r="C283" s="6">
        <v>40</v>
      </c>
      <c r="D283" s="8">
        <v>3.04</v>
      </c>
      <c r="E283" s="8">
        <v>0.36</v>
      </c>
      <c r="F283" s="8">
        <v>19.88</v>
      </c>
      <c r="G283" s="8">
        <v>90.4</v>
      </c>
      <c r="H283" s="8">
        <v>10.4</v>
      </c>
      <c r="I283" s="8">
        <v>14</v>
      </c>
      <c r="J283" s="8">
        <v>0.64</v>
      </c>
      <c r="K283" s="8">
        <v>0.06</v>
      </c>
      <c r="L283" s="8">
        <v>0.03</v>
      </c>
      <c r="M283" s="8">
        <v>0</v>
      </c>
    </row>
    <row r="284" spans="1:13" x14ac:dyDescent="0.3">
      <c r="A284" s="49" t="s">
        <v>17</v>
      </c>
      <c r="B284" s="49"/>
      <c r="C284" s="19"/>
      <c r="D284" s="21">
        <f>D276+D277+D278+D279+D281+D282+D283+D280</f>
        <v>27.4</v>
      </c>
      <c r="E284" s="21">
        <f t="shared" ref="E284:M284" si="53">E276+E277+E278+E279+E281+E282+E283+E280</f>
        <v>29.51</v>
      </c>
      <c r="F284" s="21">
        <f t="shared" si="53"/>
        <v>109.17999999999999</v>
      </c>
      <c r="G284" s="21">
        <f t="shared" si="53"/>
        <v>801.23</v>
      </c>
      <c r="H284" s="21">
        <f t="shared" si="53"/>
        <v>190.45</v>
      </c>
      <c r="I284" s="21">
        <f t="shared" si="53"/>
        <v>134.75</v>
      </c>
      <c r="J284" s="21">
        <f t="shared" si="53"/>
        <v>5.64</v>
      </c>
      <c r="K284" s="21">
        <f t="shared" si="53"/>
        <v>0.36</v>
      </c>
      <c r="L284" s="21">
        <f t="shared" si="53"/>
        <v>0.37</v>
      </c>
      <c r="M284" s="21">
        <f t="shared" si="53"/>
        <v>44.319999999999993</v>
      </c>
    </row>
    <row r="285" spans="1:13" x14ac:dyDescent="0.3">
      <c r="A285" s="41" t="s">
        <v>261</v>
      </c>
      <c r="B285" s="41"/>
      <c r="C285" s="41"/>
      <c r="D285" s="24">
        <f>D274+D284</f>
        <v>44.4</v>
      </c>
      <c r="E285" s="24">
        <f t="shared" ref="E285:M285" si="54">E274+E284</f>
        <v>45.92</v>
      </c>
      <c r="F285" s="24">
        <f t="shared" si="54"/>
        <v>199.51</v>
      </c>
      <c r="G285" s="24">
        <f t="shared" si="54"/>
        <v>1368.31</v>
      </c>
      <c r="H285" s="24">
        <f t="shared" si="54"/>
        <v>600.09999999999991</v>
      </c>
      <c r="I285" s="24">
        <f t="shared" si="54"/>
        <v>253.98000000000002</v>
      </c>
      <c r="J285" s="24">
        <f t="shared" si="54"/>
        <v>11.36</v>
      </c>
      <c r="K285" s="24">
        <f t="shared" si="54"/>
        <v>0.61</v>
      </c>
      <c r="L285" s="24">
        <f t="shared" si="54"/>
        <v>0.75</v>
      </c>
      <c r="M285" s="24">
        <f t="shared" si="54"/>
        <v>64.72999999999999</v>
      </c>
    </row>
    <row r="286" spans="1:13" x14ac:dyDescent="0.3">
      <c r="A286" s="41" t="s">
        <v>31</v>
      </c>
      <c r="B286" s="41"/>
      <c r="C286" s="41"/>
      <c r="D286" s="25">
        <f>D285*100/D368</f>
        <v>96.103896103896105</v>
      </c>
      <c r="E286" s="25">
        <f t="shared" ref="E286:M286" si="55">E285*100/E368</f>
        <v>96.877637130801673</v>
      </c>
      <c r="F286" s="25">
        <f t="shared" si="55"/>
        <v>99.258706467661696</v>
      </c>
      <c r="G286" s="25">
        <f t="shared" si="55"/>
        <v>97.043262411347513</v>
      </c>
      <c r="H286" s="25">
        <f t="shared" si="55"/>
        <v>90.924242424242408</v>
      </c>
      <c r="I286" s="25">
        <f t="shared" si="55"/>
        <v>169.32</v>
      </c>
      <c r="J286" s="25">
        <f t="shared" si="55"/>
        <v>157.7777777777778</v>
      </c>
      <c r="K286" s="25">
        <f t="shared" si="55"/>
        <v>84.722222222222229</v>
      </c>
      <c r="L286" s="25">
        <f t="shared" si="55"/>
        <v>89.285714285714306</v>
      </c>
      <c r="M286" s="25">
        <f t="shared" si="55"/>
        <v>179.80555555555554</v>
      </c>
    </row>
    <row r="287" spans="1:13" x14ac:dyDescent="0.3">
      <c r="A287" s="47" t="s">
        <v>322</v>
      </c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</row>
    <row r="288" spans="1:13" x14ac:dyDescent="0.3">
      <c r="A288" s="47" t="s">
        <v>9</v>
      </c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</row>
    <row r="289" spans="1:13" x14ac:dyDescent="0.3">
      <c r="A289" s="1" t="s">
        <v>54</v>
      </c>
      <c r="B289" s="5" t="s">
        <v>55</v>
      </c>
      <c r="C289" s="6">
        <v>60</v>
      </c>
      <c r="D289" s="3">
        <v>0.9</v>
      </c>
      <c r="E289" s="3">
        <v>2.76</v>
      </c>
      <c r="F289" s="3">
        <v>6.6</v>
      </c>
      <c r="G289" s="3">
        <v>54.6</v>
      </c>
      <c r="H289" s="3">
        <v>22.86</v>
      </c>
      <c r="I289" s="3">
        <v>11.72</v>
      </c>
      <c r="J289" s="3">
        <v>0.56999999999999995</v>
      </c>
      <c r="K289" s="3">
        <v>0.02</v>
      </c>
      <c r="L289" s="3">
        <v>0.02</v>
      </c>
      <c r="M289" s="3">
        <v>8.2200000000000006</v>
      </c>
    </row>
    <row r="290" spans="1:13" x14ac:dyDescent="0.3">
      <c r="A290" s="7" t="s">
        <v>153</v>
      </c>
      <c r="B290" s="4" t="s">
        <v>154</v>
      </c>
      <c r="C290" s="3" t="s">
        <v>25</v>
      </c>
      <c r="D290" s="3">
        <v>6.08</v>
      </c>
      <c r="E290" s="3">
        <v>7.08</v>
      </c>
      <c r="F290" s="3">
        <v>21.67</v>
      </c>
      <c r="G290" s="3">
        <v>175</v>
      </c>
      <c r="H290" s="3">
        <v>100.2</v>
      </c>
      <c r="I290" s="3">
        <v>55.7</v>
      </c>
      <c r="J290" s="3">
        <v>1.65</v>
      </c>
      <c r="K290" s="3">
        <v>0.15</v>
      </c>
      <c r="L290" s="3">
        <v>0.15</v>
      </c>
      <c r="M290" s="3">
        <v>0.39</v>
      </c>
    </row>
    <row r="291" spans="1:13" x14ac:dyDescent="0.3">
      <c r="A291" s="7" t="s">
        <v>13</v>
      </c>
      <c r="B291" s="4" t="s">
        <v>14</v>
      </c>
      <c r="C291" s="6">
        <v>200</v>
      </c>
      <c r="D291" s="3">
        <v>1.6</v>
      </c>
      <c r="E291" s="3">
        <v>1.8</v>
      </c>
      <c r="F291" s="3">
        <v>12.4</v>
      </c>
      <c r="G291" s="3">
        <v>69</v>
      </c>
      <c r="H291" s="3">
        <v>60.3</v>
      </c>
      <c r="I291" s="3">
        <v>7</v>
      </c>
      <c r="J291" s="3">
        <v>0.08</v>
      </c>
      <c r="K291" s="3">
        <v>0.02</v>
      </c>
      <c r="L291" s="3">
        <v>0.08</v>
      </c>
      <c r="M291" s="3">
        <v>0.65</v>
      </c>
    </row>
    <row r="292" spans="1:13" x14ac:dyDescent="0.3">
      <c r="A292" s="23"/>
      <c r="B292" s="5" t="s">
        <v>15</v>
      </c>
      <c r="C292" s="6">
        <v>50</v>
      </c>
      <c r="D292" s="8">
        <v>3.8</v>
      </c>
      <c r="E292" s="8">
        <v>0.45</v>
      </c>
      <c r="F292" s="8">
        <v>24.85</v>
      </c>
      <c r="G292" s="8">
        <v>113</v>
      </c>
      <c r="H292" s="8">
        <v>13</v>
      </c>
      <c r="I292" s="8">
        <v>17.5</v>
      </c>
      <c r="J292" s="8">
        <v>0.8</v>
      </c>
      <c r="K292" s="8">
        <v>0.08</v>
      </c>
      <c r="L292" s="8">
        <v>0.04</v>
      </c>
      <c r="M292" s="8">
        <v>0</v>
      </c>
    </row>
    <row r="293" spans="1:13" x14ac:dyDescent="0.3">
      <c r="A293" s="23"/>
      <c r="B293" s="2" t="s">
        <v>304</v>
      </c>
      <c r="C293" s="3">
        <v>200</v>
      </c>
      <c r="D293" s="3">
        <v>5.2</v>
      </c>
      <c r="E293" s="3">
        <v>5</v>
      </c>
      <c r="F293" s="3">
        <v>22</v>
      </c>
      <c r="G293" s="3">
        <v>154</v>
      </c>
      <c r="H293" s="3">
        <v>240</v>
      </c>
      <c r="I293" s="3">
        <v>28</v>
      </c>
      <c r="J293" s="3">
        <v>0.2</v>
      </c>
      <c r="K293" s="3">
        <v>0.06</v>
      </c>
      <c r="L293" s="3">
        <v>0.34</v>
      </c>
      <c r="M293" s="3">
        <v>1.4</v>
      </c>
    </row>
    <row r="294" spans="1:13" x14ac:dyDescent="0.3">
      <c r="A294" s="49" t="s">
        <v>17</v>
      </c>
      <c r="B294" s="49"/>
      <c r="C294" s="19"/>
      <c r="D294" s="21">
        <f>D289+D290+D291+D292+D293</f>
        <v>17.579999999999998</v>
      </c>
      <c r="E294" s="21">
        <f t="shared" ref="E294:M294" si="56">E289+E290+E291+E292+E293</f>
        <v>17.09</v>
      </c>
      <c r="F294" s="21">
        <f t="shared" si="56"/>
        <v>87.52000000000001</v>
      </c>
      <c r="G294" s="21">
        <f t="shared" si="56"/>
        <v>565.6</v>
      </c>
      <c r="H294" s="21">
        <f t="shared" si="56"/>
        <v>436.36</v>
      </c>
      <c r="I294" s="21">
        <f t="shared" si="56"/>
        <v>119.92</v>
      </c>
      <c r="J294" s="21">
        <f t="shared" si="56"/>
        <v>3.3</v>
      </c>
      <c r="K294" s="21">
        <f t="shared" si="56"/>
        <v>0.32999999999999996</v>
      </c>
      <c r="L294" s="21">
        <f t="shared" si="56"/>
        <v>0.63</v>
      </c>
      <c r="M294" s="21">
        <f t="shared" si="56"/>
        <v>10.660000000000002</v>
      </c>
    </row>
    <row r="295" spans="1:13" x14ac:dyDescent="0.3">
      <c r="A295" s="48" t="s">
        <v>260</v>
      </c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</row>
    <row r="296" spans="1:13" x14ac:dyDescent="0.3">
      <c r="A296" s="1" t="s">
        <v>265</v>
      </c>
      <c r="B296" s="5" t="s">
        <v>266</v>
      </c>
      <c r="C296" s="11">
        <v>60</v>
      </c>
      <c r="D296" s="8">
        <v>0.54</v>
      </c>
      <c r="E296" s="8">
        <v>2.7</v>
      </c>
      <c r="F296" s="8">
        <v>2.88</v>
      </c>
      <c r="G296" s="8">
        <v>38.4</v>
      </c>
      <c r="H296" s="8">
        <v>9.44</v>
      </c>
      <c r="I296" s="8">
        <v>8.8699999999999992</v>
      </c>
      <c r="J296" s="8">
        <v>0.43</v>
      </c>
      <c r="K296" s="8">
        <v>0.03</v>
      </c>
      <c r="L296" s="8">
        <v>0.02</v>
      </c>
      <c r="M296" s="8">
        <v>10.15</v>
      </c>
    </row>
    <row r="297" spans="1:13" x14ac:dyDescent="0.3">
      <c r="A297" s="1" t="s">
        <v>90</v>
      </c>
      <c r="B297" s="5" t="s">
        <v>91</v>
      </c>
      <c r="C297" s="6">
        <v>250</v>
      </c>
      <c r="D297" s="3">
        <v>2</v>
      </c>
      <c r="E297" s="3">
        <v>4.3499999999999996</v>
      </c>
      <c r="F297" s="3">
        <v>10.85</v>
      </c>
      <c r="G297" s="3">
        <v>91.5</v>
      </c>
      <c r="H297" s="3">
        <v>22.39</v>
      </c>
      <c r="I297" s="3">
        <v>21.81</v>
      </c>
      <c r="J297" s="3">
        <v>0.77</v>
      </c>
      <c r="K297" s="3">
        <v>0.08</v>
      </c>
      <c r="L297" s="3">
        <v>7.0000000000000007E-2</v>
      </c>
      <c r="M297" s="3">
        <v>9</v>
      </c>
    </row>
    <row r="298" spans="1:13" x14ac:dyDescent="0.3">
      <c r="A298" s="7" t="s">
        <v>105</v>
      </c>
      <c r="B298" s="4" t="s">
        <v>317</v>
      </c>
      <c r="C298" s="3">
        <v>150</v>
      </c>
      <c r="D298" s="3">
        <v>3.33</v>
      </c>
      <c r="E298" s="3">
        <v>9.17</v>
      </c>
      <c r="F298" s="3">
        <v>22.67</v>
      </c>
      <c r="G298" s="3">
        <v>189.17</v>
      </c>
      <c r="H298" s="3">
        <v>24.24</v>
      </c>
      <c r="I298" s="3">
        <v>37.01</v>
      </c>
      <c r="J298" s="3">
        <v>1.44</v>
      </c>
      <c r="K298" s="3">
        <v>0.13</v>
      </c>
      <c r="L298" s="3">
        <v>0.09</v>
      </c>
      <c r="M298" s="3">
        <v>12.39</v>
      </c>
    </row>
    <row r="299" spans="1:13" x14ac:dyDescent="0.3">
      <c r="A299" s="7" t="s">
        <v>183</v>
      </c>
      <c r="B299" s="4" t="s">
        <v>306</v>
      </c>
      <c r="C299" s="6">
        <v>90</v>
      </c>
      <c r="D299" s="3">
        <v>15.53</v>
      </c>
      <c r="E299" s="3">
        <v>12.49</v>
      </c>
      <c r="F299" s="3">
        <v>12.49</v>
      </c>
      <c r="G299" s="3">
        <v>225</v>
      </c>
      <c r="H299" s="3">
        <v>28.6</v>
      </c>
      <c r="I299" s="3">
        <v>23.48</v>
      </c>
      <c r="J299" s="3">
        <v>1.1299999999999999</v>
      </c>
      <c r="K299" s="3">
        <v>0.08</v>
      </c>
      <c r="L299" s="3">
        <v>0.12</v>
      </c>
      <c r="M299" s="3">
        <v>0.91</v>
      </c>
    </row>
    <row r="300" spans="1:13" x14ac:dyDescent="0.3">
      <c r="A300" s="7" t="s">
        <v>28</v>
      </c>
      <c r="B300" s="4" t="s">
        <v>29</v>
      </c>
      <c r="C300" s="6">
        <v>200</v>
      </c>
      <c r="D300" s="3">
        <v>0.2</v>
      </c>
      <c r="E300" s="3">
        <v>0.1</v>
      </c>
      <c r="F300" s="3">
        <v>17.2</v>
      </c>
      <c r="G300" s="3">
        <v>68</v>
      </c>
      <c r="H300" s="3">
        <v>6.03</v>
      </c>
      <c r="I300" s="3">
        <v>3.13</v>
      </c>
      <c r="J300" s="3">
        <v>0.8</v>
      </c>
      <c r="K300" s="3">
        <v>0.01</v>
      </c>
      <c r="L300" s="3">
        <v>0.01</v>
      </c>
      <c r="M300" s="3">
        <v>1.6</v>
      </c>
    </row>
    <row r="301" spans="1:13" x14ac:dyDescent="0.3">
      <c r="A301" s="1"/>
      <c r="B301" s="5" t="s">
        <v>30</v>
      </c>
      <c r="C301" s="11">
        <v>40</v>
      </c>
      <c r="D301" s="3">
        <v>2.72</v>
      </c>
      <c r="E301" s="3">
        <v>0.48</v>
      </c>
      <c r="F301" s="3">
        <v>18.559999999999999</v>
      </c>
      <c r="G301" s="3">
        <v>86</v>
      </c>
      <c r="H301" s="3">
        <v>12</v>
      </c>
      <c r="I301" s="3">
        <v>18.399999999999999</v>
      </c>
      <c r="J301" s="3">
        <v>0.92</v>
      </c>
      <c r="K301" s="3">
        <v>0.06</v>
      </c>
      <c r="L301" s="3">
        <v>0.04</v>
      </c>
      <c r="M301" s="3">
        <v>0</v>
      </c>
    </row>
    <row r="302" spans="1:13" x14ac:dyDescent="0.3">
      <c r="A302" s="23"/>
      <c r="B302" s="5" t="s">
        <v>15</v>
      </c>
      <c r="C302" s="6">
        <v>60</v>
      </c>
      <c r="D302" s="3">
        <v>4.5599999999999996</v>
      </c>
      <c r="E302" s="3">
        <v>0.54</v>
      </c>
      <c r="F302" s="3">
        <v>29.82</v>
      </c>
      <c r="G302" s="3">
        <v>135.6</v>
      </c>
      <c r="H302" s="3">
        <v>15.6</v>
      </c>
      <c r="I302" s="3">
        <v>21</v>
      </c>
      <c r="J302" s="3">
        <v>0.96</v>
      </c>
      <c r="K302" s="3">
        <v>0.1</v>
      </c>
      <c r="L302" s="3">
        <v>0.05</v>
      </c>
      <c r="M302" s="3">
        <v>0</v>
      </c>
    </row>
    <row r="303" spans="1:13" x14ac:dyDescent="0.3">
      <c r="A303" s="23"/>
      <c r="B303" s="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</row>
    <row r="304" spans="1:13" x14ac:dyDescent="0.3">
      <c r="A304" s="49" t="s">
        <v>17</v>
      </c>
      <c r="B304" s="49"/>
      <c r="C304" s="19"/>
      <c r="D304" s="21">
        <f>D296+D297+D298+D299+D300+D301+D302</f>
        <v>28.879999999999995</v>
      </c>
      <c r="E304" s="21">
        <f t="shared" ref="E304:M304" si="57">E296+E297+E298+E299+E300+E301+E302</f>
        <v>29.830000000000002</v>
      </c>
      <c r="F304" s="21">
        <f t="shared" si="57"/>
        <v>114.47</v>
      </c>
      <c r="G304" s="21">
        <f t="shared" si="57"/>
        <v>833.67</v>
      </c>
      <c r="H304" s="21">
        <f t="shared" si="57"/>
        <v>118.29999999999998</v>
      </c>
      <c r="I304" s="21">
        <f t="shared" si="57"/>
        <v>133.69999999999999</v>
      </c>
      <c r="J304" s="21">
        <f t="shared" si="57"/>
        <v>6.4499999999999993</v>
      </c>
      <c r="K304" s="21">
        <f t="shared" si="57"/>
        <v>0.49</v>
      </c>
      <c r="L304" s="21">
        <f t="shared" si="57"/>
        <v>0.39999999999999997</v>
      </c>
      <c r="M304" s="21">
        <f t="shared" si="57"/>
        <v>34.049999999999997</v>
      </c>
    </row>
    <row r="305" spans="1:13" x14ac:dyDescent="0.3">
      <c r="A305" s="41" t="s">
        <v>261</v>
      </c>
      <c r="B305" s="41"/>
      <c r="C305" s="41"/>
      <c r="D305" s="24">
        <f>D294+D304</f>
        <v>46.459999999999994</v>
      </c>
      <c r="E305" s="24">
        <f t="shared" ref="E305:M305" si="58">E294+E304</f>
        <v>46.92</v>
      </c>
      <c r="F305" s="24">
        <f t="shared" si="58"/>
        <v>201.99</v>
      </c>
      <c r="G305" s="24">
        <f t="shared" si="58"/>
        <v>1399.27</v>
      </c>
      <c r="H305" s="24">
        <f t="shared" si="58"/>
        <v>554.66</v>
      </c>
      <c r="I305" s="24">
        <f t="shared" si="58"/>
        <v>253.62</v>
      </c>
      <c r="J305" s="24">
        <f t="shared" si="58"/>
        <v>9.75</v>
      </c>
      <c r="K305" s="24">
        <f t="shared" si="58"/>
        <v>0.82</v>
      </c>
      <c r="L305" s="24">
        <f t="shared" si="58"/>
        <v>1.03</v>
      </c>
      <c r="M305" s="24">
        <f t="shared" si="58"/>
        <v>44.71</v>
      </c>
    </row>
    <row r="306" spans="1:13" x14ac:dyDescent="0.3">
      <c r="A306" s="41" t="s">
        <v>31</v>
      </c>
      <c r="B306" s="41"/>
      <c r="C306" s="41"/>
      <c r="D306" s="25">
        <f>D305*100/D368</f>
        <v>100.56277056277054</v>
      </c>
      <c r="E306" s="25">
        <f t="shared" ref="E306:M306" si="59">E305*100/E368</f>
        <v>98.987341772151893</v>
      </c>
      <c r="F306" s="25">
        <f t="shared" si="59"/>
        <v>100.49253731343283</v>
      </c>
      <c r="G306" s="25">
        <f t="shared" si="59"/>
        <v>99.239007092198577</v>
      </c>
      <c r="H306" s="25">
        <f t="shared" si="59"/>
        <v>84.039393939393946</v>
      </c>
      <c r="I306" s="25">
        <f t="shared" si="59"/>
        <v>169.08</v>
      </c>
      <c r="J306" s="25">
        <f t="shared" si="59"/>
        <v>135.41666666666669</v>
      </c>
      <c r="K306" s="25">
        <f t="shared" si="59"/>
        <v>113.8888888888889</v>
      </c>
      <c r="L306" s="25">
        <f t="shared" si="59"/>
        <v>122.61904761904763</v>
      </c>
      <c r="M306" s="25">
        <f t="shared" si="59"/>
        <v>124.19444444444444</v>
      </c>
    </row>
    <row r="307" spans="1:13" x14ac:dyDescent="0.3">
      <c r="A307" s="47" t="s">
        <v>321</v>
      </c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</row>
    <row r="308" spans="1:13" x14ac:dyDescent="0.3">
      <c r="A308" s="47" t="s">
        <v>9</v>
      </c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</row>
    <row r="309" spans="1:13" x14ac:dyDescent="0.3">
      <c r="A309" s="1" t="s">
        <v>267</v>
      </c>
      <c r="B309" s="5" t="s">
        <v>268</v>
      </c>
      <c r="C309" s="6">
        <v>60</v>
      </c>
      <c r="D309" s="3">
        <v>0.42</v>
      </c>
      <c r="E309" s="3">
        <v>4.4400000000000004</v>
      </c>
      <c r="F309" s="3">
        <v>1.74</v>
      </c>
      <c r="G309" s="3">
        <v>48.6</v>
      </c>
      <c r="H309" s="3">
        <v>9.6199999999999992</v>
      </c>
      <c r="I309" s="3">
        <v>5.96</v>
      </c>
      <c r="J309" s="3">
        <v>0.26</v>
      </c>
      <c r="K309" s="3">
        <v>0.01</v>
      </c>
      <c r="L309" s="3">
        <v>0.01</v>
      </c>
      <c r="M309" s="3">
        <v>8.33</v>
      </c>
    </row>
    <row r="310" spans="1:13" x14ac:dyDescent="0.3">
      <c r="A310" s="7" t="s">
        <v>10</v>
      </c>
      <c r="B310" s="4" t="s">
        <v>11</v>
      </c>
      <c r="C310" s="3" t="s">
        <v>25</v>
      </c>
      <c r="D310" s="3">
        <v>6.08</v>
      </c>
      <c r="E310" s="3">
        <v>7.67</v>
      </c>
      <c r="F310" s="3">
        <v>25.42</v>
      </c>
      <c r="G310" s="3">
        <v>195</v>
      </c>
      <c r="H310" s="3">
        <v>158.71</v>
      </c>
      <c r="I310" s="3">
        <v>21.49</v>
      </c>
      <c r="J310" s="3">
        <v>0.37</v>
      </c>
      <c r="K310" s="3">
        <v>7.0000000000000007E-2</v>
      </c>
      <c r="L310" s="3">
        <v>0.19</v>
      </c>
      <c r="M310" s="3">
        <v>0.69</v>
      </c>
    </row>
    <row r="311" spans="1:13" x14ac:dyDescent="0.3">
      <c r="A311" s="7" t="s">
        <v>230</v>
      </c>
      <c r="B311" s="4" t="s">
        <v>231</v>
      </c>
      <c r="C311" s="6">
        <v>180</v>
      </c>
      <c r="D311" s="3">
        <v>2.61</v>
      </c>
      <c r="E311" s="3">
        <v>2.52</v>
      </c>
      <c r="F311" s="3">
        <v>13.41</v>
      </c>
      <c r="G311" s="3">
        <v>84.6</v>
      </c>
      <c r="H311" s="3">
        <v>95.27</v>
      </c>
      <c r="I311" s="3">
        <v>10.96</v>
      </c>
      <c r="J311" s="3">
        <v>0.1</v>
      </c>
      <c r="K311" s="3">
        <v>0.03</v>
      </c>
      <c r="L311" s="3">
        <v>0.01</v>
      </c>
      <c r="M311" s="3">
        <v>0.47</v>
      </c>
    </row>
    <row r="312" spans="1:13" x14ac:dyDescent="0.3">
      <c r="A312" s="23"/>
      <c r="B312" s="5" t="s">
        <v>15</v>
      </c>
      <c r="C312" s="6">
        <v>50</v>
      </c>
      <c r="D312" s="3">
        <v>3.8</v>
      </c>
      <c r="E312" s="3">
        <v>0.45</v>
      </c>
      <c r="F312" s="3">
        <v>24.85</v>
      </c>
      <c r="G312" s="3">
        <v>113</v>
      </c>
      <c r="H312" s="3">
        <v>13</v>
      </c>
      <c r="I312" s="3">
        <v>17.5</v>
      </c>
      <c r="J312" s="3">
        <v>0.8</v>
      </c>
      <c r="K312" s="3">
        <v>0.08</v>
      </c>
      <c r="L312" s="3">
        <v>0.04</v>
      </c>
      <c r="M312" s="3">
        <v>0</v>
      </c>
    </row>
    <row r="313" spans="1:13" x14ac:dyDescent="0.3">
      <c r="A313" s="23"/>
      <c r="B313" s="4" t="s">
        <v>277</v>
      </c>
      <c r="C313" s="3">
        <v>100</v>
      </c>
      <c r="D313" s="3">
        <v>0.4</v>
      </c>
      <c r="E313" s="3">
        <v>0</v>
      </c>
      <c r="F313" s="3">
        <v>11.3</v>
      </c>
      <c r="G313" s="3">
        <v>46</v>
      </c>
      <c r="H313" s="35">
        <v>16</v>
      </c>
      <c r="I313" s="35">
        <v>9</v>
      </c>
      <c r="J313" s="35">
        <v>2.2000000000000002</v>
      </c>
      <c r="K313" s="35">
        <v>0.03</v>
      </c>
      <c r="L313" s="35">
        <v>0.02</v>
      </c>
      <c r="M313" s="35">
        <v>10</v>
      </c>
    </row>
    <row r="314" spans="1:13" x14ac:dyDescent="0.3">
      <c r="A314" s="49" t="s">
        <v>17</v>
      </c>
      <c r="B314" s="49"/>
      <c r="C314" s="19"/>
      <c r="D314" s="21">
        <f>D309+D310+D311+D312+D313</f>
        <v>13.31</v>
      </c>
      <c r="E314" s="21">
        <f t="shared" ref="E314:M314" si="60">E309+E310+E311+E312+E313</f>
        <v>15.079999999999998</v>
      </c>
      <c r="F314" s="21">
        <f t="shared" si="60"/>
        <v>76.72</v>
      </c>
      <c r="G314" s="21">
        <f t="shared" si="60"/>
        <v>487.2</v>
      </c>
      <c r="H314" s="21">
        <f t="shared" si="60"/>
        <v>292.60000000000002</v>
      </c>
      <c r="I314" s="21">
        <f t="shared" si="60"/>
        <v>64.91</v>
      </c>
      <c r="J314" s="21">
        <f t="shared" si="60"/>
        <v>3.7300000000000004</v>
      </c>
      <c r="K314" s="21">
        <f t="shared" si="60"/>
        <v>0.22</v>
      </c>
      <c r="L314" s="21">
        <f t="shared" si="60"/>
        <v>0.27</v>
      </c>
      <c r="M314" s="21">
        <f t="shared" si="60"/>
        <v>19.490000000000002</v>
      </c>
    </row>
    <row r="315" spans="1:13" x14ac:dyDescent="0.3">
      <c r="A315" s="48" t="s">
        <v>260</v>
      </c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</row>
    <row r="316" spans="1:13" x14ac:dyDescent="0.3">
      <c r="A316" s="36" t="s">
        <v>293</v>
      </c>
      <c r="B316" s="34" t="s">
        <v>294</v>
      </c>
      <c r="C316" s="3">
        <v>60</v>
      </c>
      <c r="D316" s="3">
        <v>3</v>
      </c>
      <c r="E316" s="3">
        <v>0.12</v>
      </c>
      <c r="F316" s="3">
        <v>7.98</v>
      </c>
      <c r="G316" s="3">
        <v>43.2</v>
      </c>
      <c r="H316" s="3">
        <v>15.6</v>
      </c>
      <c r="I316" s="3">
        <v>22.8</v>
      </c>
      <c r="J316" s="3">
        <v>0.42</v>
      </c>
      <c r="K316" s="3">
        <v>0.21</v>
      </c>
      <c r="L316" s="3">
        <v>0.12</v>
      </c>
      <c r="M316" s="3">
        <v>15</v>
      </c>
    </row>
    <row r="317" spans="1:13" x14ac:dyDescent="0.3">
      <c r="A317" s="1" t="s">
        <v>77</v>
      </c>
      <c r="B317" s="5" t="s">
        <v>78</v>
      </c>
      <c r="C317" s="6" t="s">
        <v>66</v>
      </c>
      <c r="D317" s="3">
        <v>1.7</v>
      </c>
      <c r="E317" s="3">
        <v>4.2</v>
      </c>
      <c r="F317" s="3">
        <v>10.9</v>
      </c>
      <c r="G317" s="3">
        <v>90</v>
      </c>
      <c r="H317" s="3">
        <v>18.98</v>
      </c>
      <c r="I317" s="3">
        <v>19.32</v>
      </c>
      <c r="J317" s="3">
        <v>0.73</v>
      </c>
      <c r="K317" s="3">
        <v>0.06</v>
      </c>
      <c r="L317" s="3">
        <v>0.05</v>
      </c>
      <c r="M317" s="3">
        <v>8.4</v>
      </c>
    </row>
    <row r="318" spans="1:13" x14ac:dyDescent="0.3">
      <c r="A318" s="7" t="s">
        <v>119</v>
      </c>
      <c r="B318" s="4" t="s">
        <v>120</v>
      </c>
      <c r="C318" s="3" t="s">
        <v>25</v>
      </c>
      <c r="D318" s="3">
        <v>8.42</v>
      </c>
      <c r="E318" s="3">
        <v>5.25</v>
      </c>
      <c r="F318" s="3">
        <v>34.75</v>
      </c>
      <c r="G318" s="3">
        <v>223.33</v>
      </c>
      <c r="H318" s="3">
        <v>12.94</v>
      </c>
      <c r="I318" s="3">
        <v>122.43</v>
      </c>
      <c r="J318" s="3">
        <v>4.1900000000000004</v>
      </c>
      <c r="K318" s="3">
        <v>0.18</v>
      </c>
      <c r="L318" s="3">
        <v>0.11</v>
      </c>
      <c r="M318" s="3">
        <v>0</v>
      </c>
    </row>
    <row r="319" spans="1:13" x14ac:dyDescent="0.3">
      <c r="A319" s="7" t="s">
        <v>190</v>
      </c>
      <c r="B319" s="4" t="s">
        <v>191</v>
      </c>
      <c r="C319" s="6" t="s">
        <v>248</v>
      </c>
      <c r="D319" s="3">
        <v>12.83</v>
      </c>
      <c r="E319" s="3">
        <v>20.7</v>
      </c>
      <c r="F319" s="3">
        <v>17.55</v>
      </c>
      <c r="G319" s="3">
        <v>308.25</v>
      </c>
      <c r="H319" s="3">
        <v>34.07</v>
      </c>
      <c r="I319" s="3">
        <v>30.68</v>
      </c>
      <c r="J319" s="3">
        <v>1.31</v>
      </c>
      <c r="K319" s="3">
        <v>0.05</v>
      </c>
      <c r="L319" s="3">
        <v>0.12</v>
      </c>
      <c r="M319" s="3">
        <v>2.34</v>
      </c>
    </row>
    <row r="320" spans="1:13" x14ac:dyDescent="0.3">
      <c r="A320" s="1" t="s">
        <v>242</v>
      </c>
      <c r="B320" s="5" t="s">
        <v>243</v>
      </c>
      <c r="C320" s="6">
        <v>40</v>
      </c>
      <c r="D320" s="3">
        <v>0.4</v>
      </c>
      <c r="E320" s="3">
        <v>1.84</v>
      </c>
      <c r="F320" s="3">
        <v>2.4</v>
      </c>
      <c r="G320" s="3">
        <v>28</v>
      </c>
      <c r="H320" s="3">
        <v>2</v>
      </c>
      <c r="I320" s="3">
        <v>2.8</v>
      </c>
      <c r="J320" s="3">
        <v>0.12</v>
      </c>
      <c r="K320" s="3">
        <v>0.02</v>
      </c>
      <c r="L320" s="3">
        <v>0.02</v>
      </c>
      <c r="M320" s="3">
        <v>0.64</v>
      </c>
    </row>
    <row r="321" spans="1:13" x14ac:dyDescent="0.3">
      <c r="A321" s="7" t="s">
        <v>228</v>
      </c>
      <c r="B321" s="4" t="s">
        <v>229</v>
      </c>
      <c r="C321" s="6">
        <v>180</v>
      </c>
      <c r="D321" s="3">
        <v>0.18</v>
      </c>
      <c r="E321" s="3">
        <v>0.04</v>
      </c>
      <c r="F321" s="3">
        <v>9.18</v>
      </c>
      <c r="G321" s="3">
        <v>36.9</v>
      </c>
      <c r="H321" s="3">
        <v>2.79</v>
      </c>
      <c r="I321" s="3">
        <v>0.76</v>
      </c>
      <c r="J321" s="3">
        <v>0.06</v>
      </c>
      <c r="K321" s="3">
        <v>0</v>
      </c>
      <c r="L321" s="3">
        <v>0</v>
      </c>
      <c r="M321" s="3">
        <v>2.52</v>
      </c>
    </row>
    <row r="322" spans="1:13" x14ac:dyDescent="0.3">
      <c r="A322" s="1"/>
      <c r="B322" s="5" t="s">
        <v>30</v>
      </c>
      <c r="C322" s="6">
        <v>50</v>
      </c>
      <c r="D322" s="3">
        <v>3.4</v>
      </c>
      <c r="E322" s="3">
        <v>0.6</v>
      </c>
      <c r="F322" s="3">
        <v>23.2</v>
      </c>
      <c r="G322" s="3">
        <v>107.5</v>
      </c>
      <c r="H322" s="3">
        <v>15</v>
      </c>
      <c r="I322" s="3">
        <v>23</v>
      </c>
      <c r="J322" s="3">
        <v>1.1499999999999999</v>
      </c>
      <c r="K322" s="3">
        <v>0.08</v>
      </c>
      <c r="L322" s="3">
        <v>0.05</v>
      </c>
      <c r="M322" s="3">
        <v>0</v>
      </c>
    </row>
    <row r="323" spans="1:13" x14ac:dyDescent="0.3">
      <c r="A323" s="23"/>
      <c r="B323" s="5" t="s">
        <v>15</v>
      </c>
      <c r="C323" s="6">
        <v>40</v>
      </c>
      <c r="D323" s="8">
        <v>3.04</v>
      </c>
      <c r="E323" s="8">
        <v>0.36</v>
      </c>
      <c r="F323" s="8">
        <v>19.88</v>
      </c>
      <c r="G323" s="8">
        <v>90.4</v>
      </c>
      <c r="H323" s="8">
        <v>10.4</v>
      </c>
      <c r="I323" s="8">
        <v>14</v>
      </c>
      <c r="J323" s="8">
        <v>0.64</v>
      </c>
      <c r="K323" s="8">
        <v>0.06</v>
      </c>
      <c r="L323" s="8">
        <v>0.03</v>
      </c>
      <c r="M323" s="8">
        <v>0</v>
      </c>
    </row>
    <row r="324" spans="1:13" x14ac:dyDescent="0.3">
      <c r="A324" s="42" t="s">
        <v>17</v>
      </c>
      <c r="B324" s="43"/>
      <c r="C324" s="19"/>
      <c r="D324" s="21">
        <f>D316+D317+D318+D319+D320+D321+D322+D323</f>
        <v>32.97</v>
      </c>
      <c r="E324" s="21">
        <f t="shared" ref="E324:M324" si="61">E316+E317+E318+E319+E320+E321+E322+E323</f>
        <v>33.11</v>
      </c>
      <c r="F324" s="21">
        <f t="shared" si="61"/>
        <v>125.84000000000002</v>
      </c>
      <c r="G324" s="21">
        <f t="shared" si="61"/>
        <v>927.57999999999993</v>
      </c>
      <c r="H324" s="21">
        <f t="shared" si="61"/>
        <v>111.78000000000002</v>
      </c>
      <c r="I324" s="21">
        <f t="shared" si="61"/>
        <v>235.79000000000002</v>
      </c>
      <c r="J324" s="21">
        <f t="shared" si="61"/>
        <v>8.620000000000001</v>
      </c>
      <c r="K324" s="21">
        <f t="shared" si="61"/>
        <v>0.65999999999999992</v>
      </c>
      <c r="L324" s="21">
        <f t="shared" si="61"/>
        <v>0.5</v>
      </c>
      <c r="M324" s="21">
        <f t="shared" si="61"/>
        <v>28.9</v>
      </c>
    </row>
    <row r="325" spans="1:13" x14ac:dyDescent="0.3">
      <c r="A325" s="44" t="s">
        <v>261</v>
      </c>
      <c r="B325" s="45"/>
      <c r="C325" s="46"/>
      <c r="D325" s="24">
        <f>D314+D324</f>
        <v>46.28</v>
      </c>
      <c r="E325" s="24">
        <f t="shared" ref="E325:M325" si="62">E314+E324</f>
        <v>48.19</v>
      </c>
      <c r="F325" s="24">
        <f t="shared" si="62"/>
        <v>202.56</v>
      </c>
      <c r="G325" s="24">
        <f t="shared" si="62"/>
        <v>1414.78</v>
      </c>
      <c r="H325" s="24">
        <f t="shared" si="62"/>
        <v>404.38000000000005</v>
      </c>
      <c r="I325" s="24">
        <f t="shared" si="62"/>
        <v>300.70000000000005</v>
      </c>
      <c r="J325" s="24">
        <f t="shared" si="62"/>
        <v>12.350000000000001</v>
      </c>
      <c r="K325" s="24">
        <f t="shared" si="62"/>
        <v>0.87999999999999989</v>
      </c>
      <c r="L325" s="24">
        <f t="shared" si="62"/>
        <v>0.77</v>
      </c>
      <c r="M325" s="24">
        <f t="shared" si="62"/>
        <v>48.39</v>
      </c>
    </row>
    <row r="326" spans="1:13" x14ac:dyDescent="0.3">
      <c r="A326" s="41" t="s">
        <v>31</v>
      </c>
      <c r="B326" s="41"/>
      <c r="C326" s="41"/>
      <c r="D326" s="25">
        <f>D325*100/D368</f>
        <v>100.17316017316017</v>
      </c>
      <c r="E326" s="25">
        <f t="shared" ref="E326:M326" si="63">E325*100/E368</f>
        <v>101.66666666666666</v>
      </c>
      <c r="F326" s="25">
        <f t="shared" si="63"/>
        <v>100.77611940298507</v>
      </c>
      <c r="G326" s="25">
        <f t="shared" si="63"/>
        <v>100.33900709219859</v>
      </c>
      <c r="H326" s="25">
        <f t="shared" si="63"/>
        <v>61.26969696969698</v>
      </c>
      <c r="I326" s="25">
        <f t="shared" si="63"/>
        <v>200.4666666666667</v>
      </c>
      <c r="J326" s="25">
        <f t="shared" si="63"/>
        <v>171.52777777777783</v>
      </c>
      <c r="K326" s="25">
        <f t="shared" si="63"/>
        <v>122.2222222222222</v>
      </c>
      <c r="L326" s="25">
        <f t="shared" si="63"/>
        <v>91.666666666666686</v>
      </c>
      <c r="M326" s="25">
        <f t="shared" si="63"/>
        <v>134.41666666666666</v>
      </c>
    </row>
    <row r="327" spans="1:13" x14ac:dyDescent="0.3">
      <c r="A327" s="47" t="s">
        <v>320</v>
      </c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</row>
    <row r="328" spans="1:13" x14ac:dyDescent="0.3">
      <c r="A328" s="47" t="s">
        <v>9</v>
      </c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</row>
    <row r="329" spans="1:13" x14ac:dyDescent="0.3">
      <c r="A329" s="1" t="s">
        <v>265</v>
      </c>
      <c r="B329" s="5" t="s">
        <v>266</v>
      </c>
      <c r="C329" s="11">
        <v>60</v>
      </c>
      <c r="D329" s="8">
        <v>0.54</v>
      </c>
      <c r="E329" s="8">
        <v>2.7</v>
      </c>
      <c r="F329" s="8">
        <v>2.88</v>
      </c>
      <c r="G329" s="8">
        <v>38.4</v>
      </c>
      <c r="H329" s="8">
        <v>9.44</v>
      </c>
      <c r="I329" s="8">
        <v>8.8699999999999992</v>
      </c>
      <c r="J329" s="8">
        <v>0.43</v>
      </c>
      <c r="K329" s="8">
        <v>0.03</v>
      </c>
      <c r="L329" s="8">
        <v>0.02</v>
      </c>
      <c r="M329" s="8">
        <v>10.15</v>
      </c>
    </row>
    <row r="330" spans="1:13" x14ac:dyDescent="0.3">
      <c r="A330" s="1" t="s">
        <v>94</v>
      </c>
      <c r="B330" s="5" t="s">
        <v>96</v>
      </c>
      <c r="C330" s="6">
        <v>250</v>
      </c>
      <c r="D330" s="3">
        <v>8.8000000000000007</v>
      </c>
      <c r="E330" s="3">
        <v>10.35</v>
      </c>
      <c r="F330" s="3">
        <v>23</v>
      </c>
      <c r="G330" s="3">
        <v>219</v>
      </c>
      <c r="H330" s="3">
        <v>281.64</v>
      </c>
      <c r="I330" s="3">
        <v>42.87</v>
      </c>
      <c r="J330" s="3">
        <v>0.59</v>
      </c>
      <c r="K330" s="3">
        <v>0.13</v>
      </c>
      <c r="L330" s="3">
        <v>0.33</v>
      </c>
      <c r="M330" s="3">
        <v>1.65</v>
      </c>
    </row>
    <row r="331" spans="1:13" x14ac:dyDescent="0.3">
      <c r="A331" s="7" t="s">
        <v>232</v>
      </c>
      <c r="B331" s="4" t="s">
        <v>233</v>
      </c>
      <c r="C331" s="6">
        <v>180</v>
      </c>
      <c r="D331" s="3">
        <v>2.97</v>
      </c>
      <c r="E331" s="3">
        <v>2.25</v>
      </c>
      <c r="F331" s="3">
        <v>12.33</v>
      </c>
      <c r="G331" s="3">
        <v>79.2</v>
      </c>
      <c r="H331" s="3">
        <v>97.71</v>
      </c>
      <c r="I331" s="3">
        <v>45.99</v>
      </c>
      <c r="J331" s="3">
        <v>0.54</v>
      </c>
      <c r="K331" s="3">
        <v>0.03</v>
      </c>
      <c r="L331" s="3">
        <v>0.11</v>
      </c>
      <c r="M331" s="3">
        <v>0.47</v>
      </c>
    </row>
    <row r="332" spans="1:13" x14ac:dyDescent="0.3">
      <c r="A332" s="7"/>
      <c r="B332" s="5" t="s">
        <v>15</v>
      </c>
      <c r="C332" s="6">
        <v>40</v>
      </c>
      <c r="D332" s="8">
        <v>3.04</v>
      </c>
      <c r="E332" s="8">
        <v>0.36</v>
      </c>
      <c r="F332" s="8">
        <v>19.88</v>
      </c>
      <c r="G332" s="8">
        <v>90.4</v>
      </c>
      <c r="H332" s="8">
        <v>10.4</v>
      </c>
      <c r="I332" s="8">
        <v>14</v>
      </c>
      <c r="J332" s="8">
        <v>0.64</v>
      </c>
      <c r="K332" s="8">
        <v>0.06</v>
      </c>
      <c r="L332" s="8">
        <v>0.03</v>
      </c>
      <c r="M332" s="8">
        <v>0</v>
      </c>
    </row>
    <row r="333" spans="1:13" x14ac:dyDescent="0.3">
      <c r="A333" s="7" t="s">
        <v>316</v>
      </c>
      <c r="B333" s="5" t="s">
        <v>43</v>
      </c>
      <c r="C333" s="6">
        <v>5</v>
      </c>
      <c r="D333" s="3">
        <v>7.0000000000000007E-2</v>
      </c>
      <c r="E333" s="3">
        <v>3.63</v>
      </c>
      <c r="F333" s="3">
        <v>0.05</v>
      </c>
      <c r="G333" s="3">
        <v>33.049999999999997</v>
      </c>
      <c r="H333" s="3">
        <v>1.2</v>
      </c>
      <c r="I333" s="3">
        <v>0.15</v>
      </c>
      <c r="J333" s="3">
        <v>0.01</v>
      </c>
      <c r="K333" s="3">
        <v>0</v>
      </c>
      <c r="L333" s="3">
        <v>0</v>
      </c>
      <c r="M333" s="3">
        <v>0</v>
      </c>
    </row>
    <row r="334" spans="1:13" x14ac:dyDescent="0.3">
      <c r="A334" s="23"/>
      <c r="B334" s="2" t="s">
        <v>305</v>
      </c>
      <c r="C334" s="3">
        <v>180</v>
      </c>
      <c r="D334" s="3">
        <v>5.04</v>
      </c>
      <c r="E334" s="3">
        <v>4.5</v>
      </c>
      <c r="F334" s="3">
        <v>18.36</v>
      </c>
      <c r="G334" s="3">
        <v>136.80000000000001</v>
      </c>
      <c r="H334" s="3">
        <v>207</v>
      </c>
      <c r="I334" s="3">
        <v>19.8</v>
      </c>
      <c r="J334" s="3">
        <v>7.0000000000000007E-2</v>
      </c>
      <c r="K334" s="3">
        <v>0.08</v>
      </c>
      <c r="L334" s="3">
        <v>0.42</v>
      </c>
      <c r="M334" s="3">
        <v>1.44</v>
      </c>
    </row>
    <row r="335" spans="1:13" x14ac:dyDescent="0.3">
      <c r="A335" s="49" t="s">
        <v>17</v>
      </c>
      <c r="B335" s="49"/>
      <c r="C335" s="19"/>
      <c r="D335" s="21">
        <f>D329+D330+D331+D332+D333+D334</f>
        <v>20.46</v>
      </c>
      <c r="E335" s="21">
        <f t="shared" ref="E335:M335" si="64">E329+E330+E331+E332+E333+E334</f>
        <v>23.79</v>
      </c>
      <c r="F335" s="21">
        <f t="shared" si="64"/>
        <v>76.5</v>
      </c>
      <c r="G335" s="21">
        <f t="shared" si="64"/>
        <v>596.85</v>
      </c>
      <c r="H335" s="21">
        <f t="shared" si="64"/>
        <v>607.38999999999987</v>
      </c>
      <c r="I335" s="21">
        <f t="shared" si="64"/>
        <v>131.68</v>
      </c>
      <c r="J335" s="21">
        <f t="shared" si="64"/>
        <v>2.2799999999999998</v>
      </c>
      <c r="K335" s="21">
        <f t="shared" si="64"/>
        <v>0.33</v>
      </c>
      <c r="L335" s="21">
        <f t="shared" si="64"/>
        <v>0.90999999999999992</v>
      </c>
      <c r="M335" s="21">
        <f t="shared" si="64"/>
        <v>13.71</v>
      </c>
    </row>
    <row r="336" spans="1:13" x14ac:dyDescent="0.3">
      <c r="A336" s="48" t="s">
        <v>260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</row>
    <row r="337" spans="1:13" x14ac:dyDescent="0.3">
      <c r="A337" s="1" t="s">
        <v>62</v>
      </c>
      <c r="B337" s="5" t="s">
        <v>63</v>
      </c>
      <c r="C337" s="6">
        <v>60</v>
      </c>
      <c r="D337" s="3">
        <v>1.02</v>
      </c>
      <c r="E337" s="3">
        <v>7.0000000000000007E-2</v>
      </c>
      <c r="F337" s="3">
        <v>5.7</v>
      </c>
      <c r="G337" s="3">
        <v>27</v>
      </c>
      <c r="H337" s="3">
        <v>24</v>
      </c>
      <c r="I337" s="3">
        <v>14.12</v>
      </c>
      <c r="J337" s="3">
        <v>0.89</v>
      </c>
      <c r="K337" s="3">
        <v>0.01</v>
      </c>
      <c r="L337" s="3">
        <v>0.02</v>
      </c>
      <c r="M337" s="3">
        <v>2.92</v>
      </c>
    </row>
    <row r="338" spans="1:13" x14ac:dyDescent="0.3">
      <c r="A338" s="1" t="s">
        <v>69</v>
      </c>
      <c r="B338" s="5" t="s">
        <v>70</v>
      </c>
      <c r="C338" s="6" t="s">
        <v>67</v>
      </c>
      <c r="D338" s="3">
        <v>1.85</v>
      </c>
      <c r="E338" s="3">
        <v>5.65</v>
      </c>
      <c r="F338" s="3">
        <v>7.1</v>
      </c>
      <c r="G338" s="3">
        <v>88.5</v>
      </c>
      <c r="H338" s="3">
        <v>32.299999999999997</v>
      </c>
      <c r="I338" s="3">
        <v>16.82</v>
      </c>
      <c r="J338" s="3">
        <v>0.64</v>
      </c>
      <c r="K338" s="3">
        <v>0.03</v>
      </c>
      <c r="L338" s="3">
        <v>0.04</v>
      </c>
      <c r="M338" s="3">
        <v>7.5</v>
      </c>
    </row>
    <row r="339" spans="1:13" x14ac:dyDescent="0.3">
      <c r="A339" s="7" t="s">
        <v>270</v>
      </c>
      <c r="B339" s="4" t="s">
        <v>271</v>
      </c>
      <c r="C339" s="6">
        <v>150</v>
      </c>
      <c r="D339" s="3">
        <v>3.08</v>
      </c>
      <c r="E339" s="3">
        <v>5.25</v>
      </c>
      <c r="F339" s="3">
        <v>19.5</v>
      </c>
      <c r="G339" s="3">
        <v>140</v>
      </c>
      <c r="H339" s="3">
        <v>36.409999999999997</v>
      </c>
      <c r="I339" s="3">
        <v>29.38</v>
      </c>
      <c r="J339" s="3">
        <v>1.07</v>
      </c>
      <c r="K339" s="3">
        <v>0.12</v>
      </c>
      <c r="L339" s="3">
        <v>0.1</v>
      </c>
      <c r="M339" s="3">
        <v>5.18</v>
      </c>
    </row>
    <row r="340" spans="1:13" x14ac:dyDescent="0.3">
      <c r="A340" s="7" t="s">
        <v>186</v>
      </c>
      <c r="B340" s="4" t="s">
        <v>187</v>
      </c>
      <c r="C340" s="6">
        <v>90</v>
      </c>
      <c r="D340" s="3">
        <v>13.5</v>
      </c>
      <c r="E340" s="3">
        <v>10.98</v>
      </c>
      <c r="F340" s="3">
        <v>7.2</v>
      </c>
      <c r="G340" s="3">
        <v>182.7</v>
      </c>
      <c r="H340" s="3">
        <v>34.380000000000003</v>
      </c>
      <c r="I340" s="3">
        <v>25.57</v>
      </c>
      <c r="J340" s="3">
        <v>1.22</v>
      </c>
      <c r="K340" s="3">
        <v>0.05</v>
      </c>
      <c r="L340" s="3">
        <v>0.14000000000000001</v>
      </c>
      <c r="M340" s="3">
        <v>0.5</v>
      </c>
    </row>
    <row r="341" spans="1:13" x14ac:dyDescent="0.3">
      <c r="A341" s="7" t="s">
        <v>234</v>
      </c>
      <c r="B341" s="4" t="s">
        <v>235</v>
      </c>
      <c r="C341" s="6">
        <v>200</v>
      </c>
      <c r="D341" s="3">
        <v>1</v>
      </c>
      <c r="E341" s="3">
        <v>0.05</v>
      </c>
      <c r="F341" s="3">
        <v>27.5</v>
      </c>
      <c r="G341" s="3">
        <v>110</v>
      </c>
      <c r="H341" s="3">
        <v>28.69</v>
      </c>
      <c r="I341" s="3">
        <v>18.27</v>
      </c>
      <c r="J341" s="3">
        <v>0.61</v>
      </c>
      <c r="K341" s="3">
        <v>0.01</v>
      </c>
      <c r="L341" s="3">
        <v>0.03</v>
      </c>
      <c r="M341" s="3">
        <v>0.32</v>
      </c>
    </row>
    <row r="342" spans="1:13" x14ac:dyDescent="0.3">
      <c r="A342" s="1"/>
      <c r="B342" s="5" t="s">
        <v>30</v>
      </c>
      <c r="C342" s="6">
        <v>50</v>
      </c>
      <c r="D342" s="3">
        <v>3.4</v>
      </c>
      <c r="E342" s="3">
        <v>0.6</v>
      </c>
      <c r="F342" s="3">
        <v>23.2</v>
      </c>
      <c r="G342" s="3">
        <v>107.5</v>
      </c>
      <c r="H342" s="3">
        <v>15</v>
      </c>
      <c r="I342" s="3">
        <v>23</v>
      </c>
      <c r="J342" s="3">
        <v>1.1499999999999999</v>
      </c>
      <c r="K342" s="3">
        <v>0.08</v>
      </c>
      <c r="L342" s="3">
        <v>0.05</v>
      </c>
      <c r="M342" s="3">
        <v>0</v>
      </c>
    </row>
    <row r="343" spans="1:13" x14ac:dyDescent="0.3">
      <c r="A343" s="23"/>
      <c r="B343" s="5" t="s">
        <v>15</v>
      </c>
      <c r="C343" s="6">
        <v>50</v>
      </c>
      <c r="D343" s="3">
        <v>3.8</v>
      </c>
      <c r="E343" s="3">
        <v>0.45</v>
      </c>
      <c r="F343" s="3">
        <v>24.85</v>
      </c>
      <c r="G343" s="3">
        <v>113</v>
      </c>
      <c r="H343" s="3">
        <v>13</v>
      </c>
      <c r="I343" s="3">
        <v>17.5</v>
      </c>
      <c r="J343" s="3">
        <v>0.8</v>
      </c>
      <c r="K343" s="3">
        <v>0.08</v>
      </c>
      <c r="L343" s="3">
        <v>0.04</v>
      </c>
      <c r="M343" s="3">
        <v>0</v>
      </c>
    </row>
    <row r="344" spans="1:13" x14ac:dyDescent="0.3">
      <c r="A344" s="49" t="s">
        <v>17</v>
      </c>
      <c r="B344" s="49"/>
      <c r="C344" s="19"/>
      <c r="D344" s="21">
        <f>D337+D338+D339+D340+D341+D342+D343</f>
        <v>27.65</v>
      </c>
      <c r="E344" s="21">
        <f t="shared" ref="E344:M344" si="65">E337+E338+E339+E340+E341+E342+E343</f>
        <v>23.050000000000004</v>
      </c>
      <c r="F344" s="21">
        <f t="shared" si="65"/>
        <v>115.05000000000001</v>
      </c>
      <c r="G344" s="21">
        <f t="shared" si="65"/>
        <v>768.7</v>
      </c>
      <c r="H344" s="21">
        <f t="shared" si="65"/>
        <v>183.78</v>
      </c>
      <c r="I344" s="21">
        <f t="shared" si="65"/>
        <v>144.65999999999997</v>
      </c>
      <c r="J344" s="21">
        <f t="shared" si="65"/>
        <v>6.38</v>
      </c>
      <c r="K344" s="21">
        <f t="shared" si="65"/>
        <v>0.38000000000000006</v>
      </c>
      <c r="L344" s="21">
        <f t="shared" si="65"/>
        <v>0.42000000000000004</v>
      </c>
      <c r="M344" s="21">
        <f t="shared" si="65"/>
        <v>16.420000000000002</v>
      </c>
    </row>
    <row r="345" spans="1:13" x14ac:dyDescent="0.3">
      <c r="A345" s="41" t="s">
        <v>261</v>
      </c>
      <c r="B345" s="41"/>
      <c r="C345" s="41"/>
      <c r="D345" s="24">
        <f>D335+D344</f>
        <v>48.11</v>
      </c>
      <c r="E345" s="24">
        <f t="shared" ref="E345:M345" si="66">E335+E344</f>
        <v>46.84</v>
      </c>
      <c r="F345" s="24">
        <f t="shared" si="66"/>
        <v>191.55</v>
      </c>
      <c r="G345" s="24">
        <f t="shared" si="66"/>
        <v>1365.5500000000002</v>
      </c>
      <c r="H345" s="24">
        <f t="shared" si="66"/>
        <v>791.16999999999985</v>
      </c>
      <c r="I345" s="24">
        <f t="shared" si="66"/>
        <v>276.33999999999997</v>
      </c>
      <c r="J345" s="24">
        <f t="shared" si="66"/>
        <v>8.66</v>
      </c>
      <c r="K345" s="24">
        <f t="shared" si="66"/>
        <v>0.71000000000000008</v>
      </c>
      <c r="L345" s="24">
        <f t="shared" si="66"/>
        <v>1.33</v>
      </c>
      <c r="M345" s="24">
        <f t="shared" si="66"/>
        <v>30.130000000000003</v>
      </c>
    </row>
    <row r="346" spans="1:13" x14ac:dyDescent="0.3">
      <c r="A346" s="41" t="s">
        <v>31</v>
      </c>
      <c r="B346" s="41"/>
      <c r="C346" s="41"/>
      <c r="D346" s="25">
        <f>D345*100/D368</f>
        <v>104.13419913419912</v>
      </c>
      <c r="E346" s="25">
        <f t="shared" ref="E346:M346" si="67">E345*100/E368</f>
        <v>98.818565400843866</v>
      </c>
      <c r="F346" s="25">
        <f t="shared" si="67"/>
        <v>95.298507462686572</v>
      </c>
      <c r="G346" s="25">
        <f t="shared" si="67"/>
        <v>96.847517730496477</v>
      </c>
      <c r="H346" s="25">
        <f t="shared" si="67"/>
        <v>119.8742424242424</v>
      </c>
      <c r="I346" s="25">
        <f t="shared" si="67"/>
        <v>184.22666666666663</v>
      </c>
      <c r="J346" s="25">
        <f t="shared" si="67"/>
        <v>120.27777777777779</v>
      </c>
      <c r="K346" s="25">
        <f t="shared" si="67"/>
        <v>98.611111111111128</v>
      </c>
      <c r="L346" s="25">
        <f t="shared" si="67"/>
        <v>158.33333333333337</v>
      </c>
      <c r="M346" s="25">
        <f t="shared" si="67"/>
        <v>83.694444444444457</v>
      </c>
    </row>
    <row r="347" spans="1:13" x14ac:dyDescent="0.3">
      <c r="A347" s="47" t="s">
        <v>319</v>
      </c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</row>
    <row r="348" spans="1:13" x14ac:dyDescent="0.3">
      <c r="A348" s="47" t="s">
        <v>9</v>
      </c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</row>
    <row r="349" spans="1:13" x14ac:dyDescent="0.3">
      <c r="A349" s="1" t="s">
        <v>54</v>
      </c>
      <c r="B349" s="5" t="s">
        <v>55</v>
      </c>
      <c r="C349" s="6">
        <v>60</v>
      </c>
      <c r="D349" s="3">
        <v>0.9</v>
      </c>
      <c r="E349" s="3">
        <v>2.76</v>
      </c>
      <c r="F349" s="3">
        <v>6.6</v>
      </c>
      <c r="G349" s="3">
        <v>54.6</v>
      </c>
      <c r="H349" s="3">
        <v>22.86</v>
      </c>
      <c r="I349" s="3">
        <v>11.72</v>
      </c>
      <c r="J349" s="3">
        <v>0.56999999999999995</v>
      </c>
      <c r="K349" s="3">
        <v>0.02</v>
      </c>
      <c r="L349" s="3">
        <v>0.02</v>
      </c>
      <c r="M349" s="3">
        <v>8.2200000000000006</v>
      </c>
    </row>
    <row r="350" spans="1:13" x14ac:dyDescent="0.3">
      <c r="A350" s="7" t="s">
        <v>143</v>
      </c>
      <c r="B350" s="4" t="s">
        <v>144</v>
      </c>
      <c r="C350" s="3" t="s">
        <v>25</v>
      </c>
      <c r="D350" s="3">
        <v>5.92</v>
      </c>
      <c r="E350" s="3">
        <v>7.67</v>
      </c>
      <c r="F350" s="3">
        <v>24.75</v>
      </c>
      <c r="G350" s="3">
        <v>191.67</v>
      </c>
      <c r="H350" s="3">
        <v>110.36</v>
      </c>
      <c r="I350" s="3">
        <v>44.33</v>
      </c>
      <c r="J350" s="3">
        <v>1.26</v>
      </c>
      <c r="K350" s="3">
        <v>0.16</v>
      </c>
      <c r="L350" s="3">
        <v>0.14000000000000001</v>
      </c>
      <c r="M350" s="3">
        <v>0.41</v>
      </c>
    </row>
    <row r="351" spans="1:13" x14ac:dyDescent="0.3">
      <c r="A351" s="7" t="s">
        <v>13</v>
      </c>
      <c r="B351" s="4" t="s">
        <v>14</v>
      </c>
      <c r="C351" s="6">
        <v>180</v>
      </c>
      <c r="D351" s="3">
        <v>1.44</v>
      </c>
      <c r="E351" s="3">
        <v>1.62</v>
      </c>
      <c r="F351" s="3">
        <v>11.16</v>
      </c>
      <c r="G351" s="3">
        <v>62.1</v>
      </c>
      <c r="H351" s="3">
        <v>54.27</v>
      </c>
      <c r="I351" s="3">
        <v>6.3</v>
      </c>
      <c r="J351" s="3">
        <v>7.0000000000000007E-2</v>
      </c>
      <c r="K351" s="3">
        <v>0.02</v>
      </c>
      <c r="L351" s="3">
        <v>7.0000000000000007E-2</v>
      </c>
      <c r="M351" s="3">
        <v>0.59</v>
      </c>
    </row>
    <row r="352" spans="1:13" x14ac:dyDescent="0.3">
      <c r="A352" s="23"/>
      <c r="B352" s="5" t="s">
        <v>15</v>
      </c>
      <c r="C352" s="6">
        <v>60</v>
      </c>
      <c r="D352" s="3">
        <v>4.5599999999999996</v>
      </c>
      <c r="E352" s="3">
        <v>0.54</v>
      </c>
      <c r="F352" s="3">
        <v>29.82</v>
      </c>
      <c r="G352" s="3">
        <v>135.6</v>
      </c>
      <c r="H352" s="3">
        <v>15.6</v>
      </c>
      <c r="I352" s="3">
        <v>21</v>
      </c>
      <c r="J352" s="3">
        <v>0.96</v>
      </c>
      <c r="K352" s="3">
        <v>0.1</v>
      </c>
      <c r="L352" s="3">
        <v>0.05</v>
      </c>
      <c r="M352" s="3">
        <v>0</v>
      </c>
    </row>
    <row r="353" spans="1:13" x14ac:dyDescent="0.3">
      <c r="A353" s="36" t="s">
        <v>313</v>
      </c>
      <c r="B353" s="18" t="s">
        <v>262</v>
      </c>
      <c r="C353" s="8">
        <v>40</v>
      </c>
      <c r="D353" s="8">
        <v>5.0999999999999996</v>
      </c>
      <c r="E353" s="8">
        <v>4.5999999999999996</v>
      </c>
      <c r="F353" s="8">
        <v>0.3</v>
      </c>
      <c r="G353" s="8">
        <v>63</v>
      </c>
      <c r="H353" s="8">
        <v>22</v>
      </c>
      <c r="I353" s="8">
        <v>4.8</v>
      </c>
      <c r="J353" s="8">
        <v>1</v>
      </c>
      <c r="K353" s="8">
        <v>0.3</v>
      </c>
      <c r="L353" s="8">
        <v>0</v>
      </c>
      <c r="M353" s="8">
        <v>0</v>
      </c>
    </row>
    <row r="354" spans="1:13" x14ac:dyDescent="0.3">
      <c r="A354" s="39"/>
      <c r="B354" s="2" t="s">
        <v>299</v>
      </c>
      <c r="C354" s="3">
        <v>180</v>
      </c>
      <c r="D354" s="3">
        <v>0.9</v>
      </c>
      <c r="E354" s="3">
        <v>0</v>
      </c>
      <c r="F354" s="3">
        <v>25.2</v>
      </c>
      <c r="G354" s="3">
        <v>100.8</v>
      </c>
      <c r="H354" s="3">
        <v>36</v>
      </c>
      <c r="I354" s="3">
        <v>18</v>
      </c>
      <c r="J354" s="3">
        <v>0.36</v>
      </c>
      <c r="K354" s="3">
        <v>0.04</v>
      </c>
      <c r="L354" s="3">
        <v>7.0000000000000007E-2</v>
      </c>
      <c r="M354" s="3">
        <v>7.2</v>
      </c>
    </row>
    <row r="355" spans="1:13" x14ac:dyDescent="0.3">
      <c r="A355" s="39"/>
      <c r="B355" s="4" t="s">
        <v>276</v>
      </c>
      <c r="C355" s="3">
        <v>100</v>
      </c>
      <c r="D355" s="3">
        <v>0.4</v>
      </c>
      <c r="E355" s="3">
        <v>0.3</v>
      </c>
      <c r="F355" s="3">
        <v>10.3</v>
      </c>
      <c r="G355" s="3">
        <v>47</v>
      </c>
      <c r="H355" s="35">
        <v>19</v>
      </c>
      <c r="I355" s="35">
        <v>12</v>
      </c>
      <c r="J355" s="35">
        <v>2.2999999999999998</v>
      </c>
      <c r="K355" s="35">
        <v>0.02</v>
      </c>
      <c r="L355" s="35">
        <v>0.03</v>
      </c>
      <c r="M355" s="35">
        <v>5</v>
      </c>
    </row>
    <row r="356" spans="1:13" x14ac:dyDescent="0.3">
      <c r="A356" s="42" t="s">
        <v>17</v>
      </c>
      <c r="B356" s="43"/>
      <c r="C356" s="19"/>
      <c r="D356" s="21">
        <f>D349+D350+D351+D352+D353+D354+D355</f>
        <v>19.22</v>
      </c>
      <c r="E356" s="21">
        <f t="shared" ref="E356:M356" si="68">E349+E350+E351+E352+E353+E354+E355</f>
        <v>17.489999999999998</v>
      </c>
      <c r="F356" s="21">
        <f t="shared" si="68"/>
        <v>108.13000000000001</v>
      </c>
      <c r="G356" s="21">
        <f t="shared" si="68"/>
        <v>654.77</v>
      </c>
      <c r="H356" s="21">
        <f t="shared" si="68"/>
        <v>280.09000000000003</v>
      </c>
      <c r="I356" s="21">
        <f t="shared" si="68"/>
        <v>118.14999999999999</v>
      </c>
      <c r="J356" s="21">
        <f t="shared" si="68"/>
        <v>6.5200000000000005</v>
      </c>
      <c r="K356" s="21">
        <f t="shared" si="68"/>
        <v>0.66</v>
      </c>
      <c r="L356" s="21">
        <f t="shared" si="68"/>
        <v>0.38</v>
      </c>
      <c r="M356" s="21">
        <f t="shared" si="68"/>
        <v>21.42</v>
      </c>
    </row>
    <row r="357" spans="1:13" x14ac:dyDescent="0.3">
      <c r="A357" s="48" t="s">
        <v>260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</row>
    <row r="358" spans="1:13" x14ac:dyDescent="0.3">
      <c r="A358" s="36" t="s">
        <v>290</v>
      </c>
      <c r="B358" s="33" t="s">
        <v>291</v>
      </c>
      <c r="C358" s="3">
        <v>60</v>
      </c>
      <c r="D358" s="3">
        <v>0.48</v>
      </c>
      <c r="E358" s="3">
        <v>0</v>
      </c>
      <c r="F358" s="3">
        <v>1.8</v>
      </c>
      <c r="G358" s="3">
        <v>9</v>
      </c>
      <c r="H358" s="3">
        <v>13.8</v>
      </c>
      <c r="I358" s="3">
        <v>8.4</v>
      </c>
      <c r="J358" s="3">
        <v>0.36</v>
      </c>
      <c r="K358" s="3">
        <v>1.7999999999999999E-2</v>
      </c>
      <c r="L358" s="3">
        <v>2.4E-2</v>
      </c>
      <c r="M358" s="3">
        <v>6</v>
      </c>
    </row>
    <row r="359" spans="1:13" x14ac:dyDescent="0.3">
      <c r="A359" s="1" t="s">
        <v>73</v>
      </c>
      <c r="B359" s="5" t="s">
        <v>74</v>
      </c>
      <c r="C359" s="6" t="s">
        <v>68</v>
      </c>
      <c r="D359" s="3">
        <v>2.4</v>
      </c>
      <c r="E359" s="3">
        <v>6.2</v>
      </c>
      <c r="F359" s="3">
        <v>17.8</v>
      </c>
      <c r="G359" s="3">
        <v>136</v>
      </c>
      <c r="H359" s="3">
        <v>37.56</v>
      </c>
      <c r="I359" s="3">
        <v>31.64</v>
      </c>
      <c r="J359" s="3">
        <v>1.58</v>
      </c>
      <c r="K359" s="3">
        <v>0.06</v>
      </c>
      <c r="L359" s="3">
        <v>0.06</v>
      </c>
      <c r="M359" s="3">
        <v>8.34</v>
      </c>
    </row>
    <row r="360" spans="1:13" x14ac:dyDescent="0.3">
      <c r="A360" s="7" t="s">
        <v>161</v>
      </c>
      <c r="B360" s="4" t="s">
        <v>162</v>
      </c>
      <c r="C360" s="3">
        <v>250</v>
      </c>
      <c r="D360" s="8">
        <v>18.8</v>
      </c>
      <c r="E360" s="8">
        <v>20.100000000000001</v>
      </c>
      <c r="F360" s="8">
        <v>20.3</v>
      </c>
      <c r="G360" s="8">
        <v>339</v>
      </c>
      <c r="H360" s="8">
        <v>7.97</v>
      </c>
      <c r="I360" s="8">
        <v>7.19</v>
      </c>
      <c r="J360" s="8">
        <v>0.35</v>
      </c>
      <c r="K360" s="8">
        <v>0.01</v>
      </c>
      <c r="L360" s="8">
        <v>0.01</v>
      </c>
      <c r="M360" s="8">
        <v>1.6</v>
      </c>
    </row>
    <row r="361" spans="1:13" x14ac:dyDescent="0.3">
      <c r="A361" s="7"/>
      <c r="B361" s="4"/>
      <c r="C361" s="6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7" t="s">
        <v>28</v>
      </c>
      <c r="B362" s="4" t="s">
        <v>29</v>
      </c>
      <c r="C362" s="6">
        <v>180</v>
      </c>
      <c r="D362" s="3">
        <v>0.18</v>
      </c>
      <c r="E362" s="3">
        <v>0.09</v>
      </c>
      <c r="F362" s="3">
        <v>15.48</v>
      </c>
      <c r="G362" s="3">
        <v>61.2</v>
      </c>
      <c r="H362" s="3">
        <v>5.43</v>
      </c>
      <c r="I362" s="3">
        <v>2.82</v>
      </c>
      <c r="J362" s="3">
        <v>0.72</v>
      </c>
      <c r="K362" s="3">
        <v>0.01</v>
      </c>
      <c r="L362" s="3">
        <v>0.01</v>
      </c>
      <c r="M362" s="3">
        <v>1.44</v>
      </c>
    </row>
    <row r="363" spans="1:13" x14ac:dyDescent="0.3">
      <c r="A363" s="1"/>
      <c r="B363" s="5" t="s">
        <v>30</v>
      </c>
      <c r="C363" s="6">
        <v>60</v>
      </c>
      <c r="D363" s="3">
        <v>4.08</v>
      </c>
      <c r="E363" s="3">
        <v>0.72</v>
      </c>
      <c r="F363" s="3">
        <v>27.84</v>
      </c>
      <c r="G363" s="3">
        <v>129</v>
      </c>
      <c r="H363" s="3">
        <v>18</v>
      </c>
      <c r="I363" s="3">
        <v>27.6</v>
      </c>
      <c r="J363" s="3">
        <v>1.38</v>
      </c>
      <c r="K363" s="3">
        <v>0.1</v>
      </c>
      <c r="L363" s="3">
        <v>0.05</v>
      </c>
      <c r="M363" s="3">
        <v>0</v>
      </c>
    </row>
    <row r="364" spans="1:13" x14ac:dyDescent="0.3">
      <c r="A364" s="23"/>
      <c r="B364" s="5" t="s">
        <v>15</v>
      </c>
      <c r="C364" s="6">
        <v>40</v>
      </c>
      <c r="D364" s="8">
        <v>3.04</v>
      </c>
      <c r="E364" s="8">
        <v>0.36</v>
      </c>
      <c r="F364" s="8">
        <v>19.88</v>
      </c>
      <c r="G364" s="8">
        <v>90.4</v>
      </c>
      <c r="H364" s="8">
        <v>10.4</v>
      </c>
      <c r="I364" s="8">
        <v>14</v>
      </c>
      <c r="J364" s="8">
        <v>0.64</v>
      </c>
      <c r="K364" s="8">
        <v>0.06</v>
      </c>
      <c r="L364" s="8">
        <v>0.03</v>
      </c>
      <c r="M364" s="8">
        <v>0</v>
      </c>
    </row>
    <row r="365" spans="1:13" x14ac:dyDescent="0.3">
      <c r="A365" s="42" t="s">
        <v>17</v>
      </c>
      <c r="B365" s="43"/>
      <c r="C365" s="19"/>
      <c r="D365" s="21">
        <f>D358+D359+D360+D361+D362+D363+D364</f>
        <v>28.979999999999997</v>
      </c>
      <c r="E365" s="21">
        <f t="shared" ref="E365:M365" si="69">E358+E359+E360+E361+E362+E363+E364</f>
        <v>27.47</v>
      </c>
      <c r="F365" s="21">
        <f t="shared" si="69"/>
        <v>103.10000000000001</v>
      </c>
      <c r="G365" s="21">
        <f t="shared" si="69"/>
        <v>764.6</v>
      </c>
      <c r="H365" s="21">
        <f t="shared" si="69"/>
        <v>93.16</v>
      </c>
      <c r="I365" s="21">
        <f t="shared" si="69"/>
        <v>91.65</v>
      </c>
      <c r="J365" s="21">
        <f t="shared" si="69"/>
        <v>5.0299999999999994</v>
      </c>
      <c r="K365" s="21">
        <f t="shared" si="69"/>
        <v>0.25800000000000001</v>
      </c>
      <c r="L365" s="21">
        <f t="shared" si="69"/>
        <v>0.18399999999999997</v>
      </c>
      <c r="M365" s="21">
        <f t="shared" si="69"/>
        <v>17.38</v>
      </c>
    </row>
    <row r="366" spans="1:13" x14ac:dyDescent="0.3">
      <c r="A366" s="41" t="s">
        <v>261</v>
      </c>
      <c r="B366" s="41"/>
      <c r="C366" s="41"/>
      <c r="D366" s="24">
        <f>D356+D365</f>
        <v>48.199999999999996</v>
      </c>
      <c r="E366" s="24">
        <f t="shared" ref="E366:M366" si="70">E356+E365</f>
        <v>44.959999999999994</v>
      </c>
      <c r="F366" s="24">
        <f t="shared" si="70"/>
        <v>211.23000000000002</v>
      </c>
      <c r="G366" s="24">
        <f t="shared" si="70"/>
        <v>1419.37</v>
      </c>
      <c r="H366" s="24">
        <f t="shared" si="70"/>
        <v>373.25</v>
      </c>
      <c r="I366" s="24">
        <f t="shared" si="70"/>
        <v>209.8</v>
      </c>
      <c r="J366" s="24">
        <f t="shared" si="70"/>
        <v>11.55</v>
      </c>
      <c r="K366" s="24">
        <f t="shared" si="70"/>
        <v>0.91800000000000004</v>
      </c>
      <c r="L366" s="24">
        <f t="shared" si="70"/>
        <v>0.56399999999999995</v>
      </c>
      <c r="M366" s="24">
        <f t="shared" si="70"/>
        <v>38.799999999999997</v>
      </c>
    </row>
    <row r="367" spans="1:13" x14ac:dyDescent="0.3">
      <c r="A367" s="41" t="s">
        <v>31</v>
      </c>
      <c r="B367" s="41"/>
      <c r="C367" s="41"/>
      <c r="D367" s="25">
        <f>D366*100/D368</f>
        <v>104.32900432900432</v>
      </c>
      <c r="E367" s="25">
        <f t="shared" ref="E367:M367" si="71">E366*100/E368</f>
        <v>94.85232067510546</v>
      </c>
      <c r="F367" s="25">
        <f t="shared" si="71"/>
        <v>105.08955223880596</v>
      </c>
      <c r="G367" s="25">
        <f t="shared" si="71"/>
        <v>100.6645390070922</v>
      </c>
      <c r="H367" s="25">
        <f t="shared" si="71"/>
        <v>56.553030303030305</v>
      </c>
      <c r="I367" s="25">
        <f t="shared" si="71"/>
        <v>139.86666666666667</v>
      </c>
      <c r="J367" s="25">
        <f t="shared" si="71"/>
        <v>160.41666666666669</v>
      </c>
      <c r="K367" s="25">
        <f t="shared" si="71"/>
        <v>127.5</v>
      </c>
      <c r="L367" s="25">
        <f t="shared" si="71"/>
        <v>67.142857142857139</v>
      </c>
      <c r="M367" s="25">
        <f t="shared" si="71"/>
        <v>107.77777777777777</v>
      </c>
    </row>
    <row r="368" spans="1:13" x14ac:dyDescent="0.3">
      <c r="A368" s="54" t="s">
        <v>269</v>
      </c>
      <c r="B368" s="55"/>
      <c r="C368" s="56"/>
      <c r="D368" s="26">
        <f>D369/100*60</f>
        <v>46.2</v>
      </c>
      <c r="E368" s="26">
        <f t="shared" ref="E368:M368" si="72">E369/100*60</f>
        <v>47.400000000000006</v>
      </c>
      <c r="F368" s="26">
        <f t="shared" si="72"/>
        <v>201</v>
      </c>
      <c r="G368" s="26">
        <f t="shared" si="72"/>
        <v>1410</v>
      </c>
      <c r="H368" s="26">
        <f t="shared" si="72"/>
        <v>660</v>
      </c>
      <c r="I368" s="26">
        <f t="shared" si="72"/>
        <v>150</v>
      </c>
      <c r="J368" s="26">
        <f t="shared" si="72"/>
        <v>7.1999999999999993</v>
      </c>
      <c r="K368" s="26">
        <f t="shared" si="72"/>
        <v>0.72</v>
      </c>
      <c r="L368" s="26">
        <f t="shared" si="72"/>
        <v>0.83999999999999986</v>
      </c>
      <c r="M368" s="26">
        <f t="shared" si="72"/>
        <v>36</v>
      </c>
    </row>
    <row r="369" spans="4:13" x14ac:dyDescent="0.3">
      <c r="D369" s="26">
        <v>77</v>
      </c>
      <c r="E369" s="26">
        <v>79</v>
      </c>
      <c r="F369" s="26">
        <v>335</v>
      </c>
      <c r="G369" s="26">
        <v>2350</v>
      </c>
      <c r="H369" s="26">
        <v>1100</v>
      </c>
      <c r="I369" s="26">
        <v>250</v>
      </c>
      <c r="J369" s="26">
        <v>12</v>
      </c>
      <c r="K369" s="26">
        <v>1.2</v>
      </c>
      <c r="L369" s="26">
        <v>1.4</v>
      </c>
      <c r="M369" s="26">
        <v>60</v>
      </c>
    </row>
  </sheetData>
  <mergeCells count="135">
    <mergeCell ref="A368:C368"/>
    <mergeCell ref="A193:B193"/>
    <mergeCell ref="A194:M194"/>
    <mergeCell ref="A203:B203"/>
    <mergeCell ref="A204:C204"/>
    <mergeCell ref="A205:C205"/>
    <mergeCell ref="A206:M206"/>
    <mergeCell ref="A207:M207"/>
    <mergeCell ref="A213:B213"/>
    <mergeCell ref="A214:M214"/>
    <mergeCell ref="A222:B222"/>
    <mergeCell ref="A223:C223"/>
    <mergeCell ref="A224:C224"/>
    <mergeCell ref="A225:M225"/>
    <mergeCell ref="A226:M226"/>
    <mergeCell ref="A275:M275"/>
    <mergeCell ref="A284:B284"/>
    <mergeCell ref="A285:C285"/>
    <mergeCell ref="A286:C286"/>
    <mergeCell ref="A287:M287"/>
    <mergeCell ref="A263:C263"/>
    <mergeCell ref="A264:C264"/>
    <mergeCell ref="A265:M265"/>
    <mergeCell ref="A266:M266"/>
    <mergeCell ref="A186:M186"/>
    <mergeCell ref="A163:B163"/>
    <mergeCell ref="A164:C164"/>
    <mergeCell ref="A165:C165"/>
    <mergeCell ref="A166:M166"/>
    <mergeCell ref="A167:M167"/>
    <mergeCell ref="A173:B173"/>
    <mergeCell ref="A174:M174"/>
    <mergeCell ref="A182:B182"/>
    <mergeCell ref="A183:C183"/>
    <mergeCell ref="A184:C184"/>
    <mergeCell ref="A185:M185"/>
    <mergeCell ref="A155:M155"/>
    <mergeCell ref="A124:C124"/>
    <mergeCell ref="A125:M125"/>
    <mergeCell ref="A126:M126"/>
    <mergeCell ref="A133:B133"/>
    <mergeCell ref="A134:M134"/>
    <mergeCell ref="A142:B142"/>
    <mergeCell ref="A143:C143"/>
    <mergeCell ref="A144:C144"/>
    <mergeCell ref="A145:M145"/>
    <mergeCell ref="A146:M146"/>
    <mergeCell ref="A154:B154"/>
    <mergeCell ref="A52:M52"/>
    <mergeCell ref="A123:C123"/>
    <mergeCell ref="A92:B92"/>
    <mergeCell ref="A93:M93"/>
    <mergeCell ref="A102:B102"/>
    <mergeCell ref="A103:C103"/>
    <mergeCell ref="A104:C104"/>
    <mergeCell ref="A105:M105"/>
    <mergeCell ref="A106:M106"/>
    <mergeCell ref="A112:B112"/>
    <mergeCell ref="A113:M113"/>
    <mergeCell ref="A122:B122"/>
    <mergeCell ref="A62:C62"/>
    <mergeCell ref="A63:M63"/>
    <mergeCell ref="A64:M64"/>
    <mergeCell ref="A72:B72"/>
    <mergeCell ref="A73:M73"/>
    <mergeCell ref="A82:B82"/>
    <mergeCell ref="A83:C83"/>
    <mergeCell ref="A84:C84"/>
    <mergeCell ref="A85:M85"/>
    <mergeCell ref="A21:C21"/>
    <mergeCell ref="A1:M1"/>
    <mergeCell ref="A2:A3"/>
    <mergeCell ref="B2:B3"/>
    <mergeCell ref="C2:C3"/>
    <mergeCell ref="D2:F2"/>
    <mergeCell ref="G2:G3"/>
    <mergeCell ref="H2:J2"/>
    <mergeCell ref="K2:M2"/>
    <mergeCell ref="A4:M4"/>
    <mergeCell ref="A5:M5"/>
    <mergeCell ref="A11:B11"/>
    <mergeCell ref="A12:M12"/>
    <mergeCell ref="A20:B20"/>
    <mergeCell ref="A22:C22"/>
    <mergeCell ref="A23:M23"/>
    <mergeCell ref="A24:M24"/>
    <mergeCell ref="A31:B31"/>
    <mergeCell ref="A245:M245"/>
    <mergeCell ref="A246:M246"/>
    <mergeCell ref="A253:B253"/>
    <mergeCell ref="A254:M254"/>
    <mergeCell ref="A262:B262"/>
    <mergeCell ref="A233:B233"/>
    <mergeCell ref="A234:M234"/>
    <mergeCell ref="A242:B242"/>
    <mergeCell ref="A243:C243"/>
    <mergeCell ref="A244:C244"/>
    <mergeCell ref="A32:M32"/>
    <mergeCell ref="A40:B40"/>
    <mergeCell ref="A41:C41"/>
    <mergeCell ref="A42:C42"/>
    <mergeCell ref="A43:M43"/>
    <mergeCell ref="A44:M44"/>
    <mergeCell ref="A51:B51"/>
    <mergeCell ref="A86:M86"/>
    <mergeCell ref="A60:B60"/>
    <mergeCell ref="A61:C61"/>
    <mergeCell ref="A274:B274"/>
    <mergeCell ref="A306:C306"/>
    <mergeCell ref="A307:M307"/>
    <mergeCell ref="A308:M308"/>
    <mergeCell ref="A314:B314"/>
    <mergeCell ref="A315:M315"/>
    <mergeCell ref="A288:M288"/>
    <mergeCell ref="A294:B294"/>
    <mergeCell ref="A295:M295"/>
    <mergeCell ref="A304:B304"/>
    <mergeCell ref="A305:C305"/>
    <mergeCell ref="A366:C366"/>
    <mergeCell ref="A367:C367"/>
    <mergeCell ref="A324:B324"/>
    <mergeCell ref="A325:C325"/>
    <mergeCell ref="A326:C326"/>
    <mergeCell ref="A327:M327"/>
    <mergeCell ref="A328:M328"/>
    <mergeCell ref="A347:M347"/>
    <mergeCell ref="A348:M348"/>
    <mergeCell ref="A356:B356"/>
    <mergeCell ref="A357:M357"/>
    <mergeCell ref="A365:B365"/>
    <mergeCell ref="A335:B335"/>
    <mergeCell ref="A336:M336"/>
    <mergeCell ref="A344:B344"/>
    <mergeCell ref="A345:C345"/>
    <mergeCell ref="A346:C346"/>
  </mergeCells>
  <pageMargins left="0.39370078740157483" right="0.39370078740157483" top="0.39370078740157483" bottom="0.3937007874015748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0"/>
  <sheetViews>
    <sheetView tabSelected="1" workbookViewId="0">
      <selection activeCell="A2" sqref="A2:A3"/>
    </sheetView>
  </sheetViews>
  <sheetFormatPr defaultRowHeight="14.4" x14ac:dyDescent="0.3"/>
  <cols>
    <col min="1" max="1" width="10.6640625" customWidth="1"/>
    <col min="2" max="2" width="35.6640625" customWidth="1"/>
    <col min="3" max="6" width="7.88671875" customWidth="1"/>
    <col min="7" max="7" width="14.33203125" customWidth="1"/>
    <col min="8" max="13" width="7.88671875" customWidth="1"/>
  </cols>
  <sheetData>
    <row r="1" spans="1:13" ht="18" x14ac:dyDescent="0.35">
      <c r="A1" s="50" t="s">
        <v>326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x14ac:dyDescent="0.3">
      <c r="A2" s="51" t="s">
        <v>0</v>
      </c>
      <c r="B2" s="51" t="s">
        <v>1</v>
      </c>
      <c r="C2" s="51" t="s">
        <v>2</v>
      </c>
      <c r="D2" s="51" t="s">
        <v>3</v>
      </c>
      <c r="E2" s="51"/>
      <c r="F2" s="51"/>
      <c r="G2" s="51" t="s">
        <v>4</v>
      </c>
      <c r="H2" s="52" t="s">
        <v>32</v>
      </c>
      <c r="I2" s="52"/>
      <c r="J2" s="52"/>
      <c r="K2" s="52" t="s">
        <v>33</v>
      </c>
      <c r="L2" s="52"/>
      <c r="M2" s="52"/>
    </row>
    <row r="3" spans="1:13" ht="16.2" x14ac:dyDescent="0.3">
      <c r="A3" s="51"/>
      <c r="B3" s="51"/>
      <c r="C3" s="51"/>
      <c r="D3" s="19" t="s">
        <v>5</v>
      </c>
      <c r="E3" s="19" t="s">
        <v>6</v>
      </c>
      <c r="F3" s="19" t="s">
        <v>7</v>
      </c>
      <c r="G3" s="51"/>
      <c r="H3" s="35" t="s">
        <v>34</v>
      </c>
      <c r="I3" s="35" t="s">
        <v>35</v>
      </c>
      <c r="J3" s="35" t="s">
        <v>36</v>
      </c>
      <c r="K3" s="3" t="s">
        <v>244</v>
      </c>
      <c r="L3" s="3" t="s">
        <v>245</v>
      </c>
      <c r="M3" s="20" t="s">
        <v>37</v>
      </c>
    </row>
    <row r="4" spans="1:13" x14ac:dyDescent="0.3">
      <c r="A4" s="47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53"/>
      <c r="L4" s="53"/>
      <c r="M4" s="47"/>
    </row>
    <row r="5" spans="1:13" x14ac:dyDescent="0.3">
      <c r="A5" s="47" t="s">
        <v>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x14ac:dyDescent="0.3">
      <c r="A6" s="1" t="s">
        <v>46</v>
      </c>
      <c r="B6" s="5" t="s">
        <v>47</v>
      </c>
      <c r="C6" s="6">
        <v>100</v>
      </c>
      <c r="D6" s="3">
        <v>2.2999999999999998</v>
      </c>
      <c r="E6" s="3">
        <v>6.4</v>
      </c>
      <c r="F6" s="3">
        <v>8.1999999999999993</v>
      </c>
      <c r="G6" s="3">
        <v>99</v>
      </c>
      <c r="H6" s="3">
        <v>57.1</v>
      </c>
      <c r="I6" s="3">
        <v>20.62</v>
      </c>
      <c r="J6" s="3">
        <v>0.9</v>
      </c>
      <c r="K6" s="3">
        <v>0.03</v>
      </c>
      <c r="L6" s="3">
        <v>0.04</v>
      </c>
      <c r="M6" s="3">
        <v>21.4</v>
      </c>
    </row>
    <row r="7" spans="1:13" x14ac:dyDescent="0.3">
      <c r="A7" s="7" t="s">
        <v>127</v>
      </c>
      <c r="B7" s="4" t="s">
        <v>128</v>
      </c>
      <c r="C7" s="6" t="s">
        <v>12</v>
      </c>
      <c r="D7" s="3">
        <v>8.11</v>
      </c>
      <c r="E7" s="3">
        <v>9.89</v>
      </c>
      <c r="F7" s="3">
        <v>35.56</v>
      </c>
      <c r="G7" s="3">
        <v>264.44</v>
      </c>
      <c r="H7" s="3">
        <v>137.33000000000001</v>
      </c>
      <c r="I7" s="3">
        <v>67.44</v>
      </c>
      <c r="J7" s="3">
        <v>1.67</v>
      </c>
      <c r="K7" s="3">
        <v>0.2</v>
      </c>
      <c r="L7" s="3">
        <v>0.18</v>
      </c>
      <c r="M7" s="3">
        <v>0.38</v>
      </c>
    </row>
    <row r="8" spans="1:13" x14ac:dyDescent="0.3">
      <c r="A8" s="7" t="s">
        <v>232</v>
      </c>
      <c r="B8" s="4" t="s">
        <v>233</v>
      </c>
      <c r="C8" s="6">
        <v>200</v>
      </c>
      <c r="D8" s="3">
        <v>3.3</v>
      </c>
      <c r="E8" s="3">
        <v>2.5</v>
      </c>
      <c r="F8" s="3">
        <v>13.7</v>
      </c>
      <c r="G8" s="3">
        <v>88</v>
      </c>
      <c r="H8" s="3">
        <v>108.57</v>
      </c>
      <c r="I8" s="3">
        <v>51.1</v>
      </c>
      <c r="J8" s="3">
        <v>0.6</v>
      </c>
      <c r="K8" s="3">
        <v>0.03</v>
      </c>
      <c r="L8" s="3">
        <v>0.12</v>
      </c>
      <c r="M8" s="3">
        <v>0.52</v>
      </c>
    </row>
    <row r="9" spans="1:13" x14ac:dyDescent="0.3">
      <c r="A9" s="1"/>
      <c r="B9" s="2" t="s">
        <v>305</v>
      </c>
      <c r="C9" s="3">
        <v>200</v>
      </c>
      <c r="D9" s="3">
        <v>5.6</v>
      </c>
      <c r="E9" s="3">
        <v>5</v>
      </c>
      <c r="F9" s="3">
        <v>20.399999999999999</v>
      </c>
      <c r="G9" s="3">
        <v>152</v>
      </c>
      <c r="H9" s="3">
        <v>230</v>
      </c>
      <c r="I9" s="3">
        <v>22</v>
      </c>
      <c r="J9" s="3">
        <v>0.08</v>
      </c>
      <c r="K9" s="3">
        <v>0.09</v>
      </c>
      <c r="L9" s="3">
        <v>0.47</v>
      </c>
      <c r="M9" s="3">
        <v>1.6</v>
      </c>
    </row>
    <row r="10" spans="1:13" x14ac:dyDescent="0.3">
      <c r="A10" s="1"/>
      <c r="B10" s="5" t="s">
        <v>15</v>
      </c>
      <c r="C10" s="6">
        <v>50</v>
      </c>
      <c r="D10" s="8">
        <v>3.8</v>
      </c>
      <c r="E10" s="8">
        <v>0.45</v>
      </c>
      <c r="F10" s="8">
        <v>24.85</v>
      </c>
      <c r="G10" s="8">
        <v>113</v>
      </c>
      <c r="H10" s="8">
        <v>13</v>
      </c>
      <c r="I10" s="8">
        <v>17.5</v>
      </c>
      <c r="J10" s="8">
        <v>0.8</v>
      </c>
      <c r="K10" s="8">
        <v>0.08</v>
      </c>
      <c r="L10" s="8">
        <v>0.04</v>
      </c>
      <c r="M10" s="8">
        <v>0</v>
      </c>
    </row>
    <row r="11" spans="1:13" x14ac:dyDescent="0.3">
      <c r="A11" s="49" t="s">
        <v>17</v>
      </c>
      <c r="B11" s="49"/>
      <c r="C11" s="19"/>
      <c r="D11" s="21">
        <f>D6+D7+D8+D9+D10</f>
        <v>23.110000000000003</v>
      </c>
      <c r="E11" s="21">
        <f t="shared" ref="E11:M11" si="0">E6+E7+E8+E9+E10</f>
        <v>24.24</v>
      </c>
      <c r="F11" s="21">
        <f t="shared" si="0"/>
        <v>102.71000000000001</v>
      </c>
      <c r="G11" s="21">
        <f t="shared" si="0"/>
        <v>716.44</v>
      </c>
      <c r="H11" s="21">
        <f t="shared" si="0"/>
        <v>546</v>
      </c>
      <c r="I11" s="21">
        <f t="shared" si="0"/>
        <v>178.66</v>
      </c>
      <c r="J11" s="21">
        <f t="shared" si="0"/>
        <v>4.05</v>
      </c>
      <c r="K11" s="21">
        <f t="shared" si="0"/>
        <v>0.43</v>
      </c>
      <c r="L11" s="21">
        <f t="shared" si="0"/>
        <v>0.85</v>
      </c>
      <c r="M11" s="21">
        <f t="shared" si="0"/>
        <v>23.9</v>
      </c>
    </row>
    <row r="12" spans="1:13" x14ac:dyDescent="0.3">
      <c r="A12" s="48" t="s">
        <v>260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x14ac:dyDescent="0.3">
      <c r="A13" s="36" t="s">
        <v>289</v>
      </c>
      <c r="B13" s="33" t="s">
        <v>292</v>
      </c>
      <c r="C13" s="3">
        <v>100</v>
      </c>
      <c r="D13" s="3">
        <v>0.6</v>
      </c>
      <c r="E13" s="3">
        <v>0</v>
      </c>
      <c r="F13" s="3">
        <v>4.2</v>
      </c>
      <c r="G13" s="3">
        <v>19</v>
      </c>
      <c r="H13" s="3">
        <v>10</v>
      </c>
      <c r="I13" s="3">
        <v>11</v>
      </c>
      <c r="J13" s="3">
        <v>0.27</v>
      </c>
      <c r="K13" s="3">
        <v>0.04</v>
      </c>
      <c r="L13" s="3">
        <v>0.09</v>
      </c>
      <c r="M13" s="3">
        <v>13.7</v>
      </c>
    </row>
    <row r="14" spans="1:13" x14ac:dyDescent="0.3">
      <c r="A14" s="1" t="s">
        <v>75</v>
      </c>
      <c r="B14" s="5" t="s">
        <v>76</v>
      </c>
      <c r="C14" s="6" t="s">
        <v>67</v>
      </c>
      <c r="D14" s="3">
        <v>2.15</v>
      </c>
      <c r="E14" s="3">
        <v>5.3</v>
      </c>
      <c r="F14" s="3">
        <v>15.4</v>
      </c>
      <c r="G14" s="3">
        <v>120</v>
      </c>
      <c r="H14" s="3">
        <v>15.59</v>
      </c>
      <c r="I14" s="3">
        <v>22.5</v>
      </c>
      <c r="J14" s="3">
        <v>0.85</v>
      </c>
      <c r="K14" s="3">
        <v>0.08</v>
      </c>
      <c r="L14" s="3">
        <v>0.06</v>
      </c>
      <c r="M14" s="3">
        <v>6.7</v>
      </c>
    </row>
    <row r="15" spans="1:13" x14ac:dyDescent="0.3">
      <c r="A15" s="7" t="s">
        <v>107</v>
      </c>
      <c r="B15" s="4" t="s">
        <v>108</v>
      </c>
      <c r="C15" s="3">
        <v>180</v>
      </c>
      <c r="D15" s="3">
        <v>3.9</v>
      </c>
      <c r="E15" s="3">
        <v>5.9</v>
      </c>
      <c r="F15" s="3">
        <v>17</v>
      </c>
      <c r="G15" s="3">
        <v>136</v>
      </c>
      <c r="H15" s="3">
        <v>92.35</v>
      </c>
      <c r="I15" s="3">
        <v>35.33</v>
      </c>
      <c r="J15" s="3">
        <v>1.36</v>
      </c>
      <c r="K15" s="3">
        <v>0.06</v>
      </c>
      <c r="L15" s="3">
        <v>7.0000000000000007E-2</v>
      </c>
      <c r="M15" s="3">
        <v>29.66</v>
      </c>
    </row>
    <row r="16" spans="1:13" x14ac:dyDescent="0.3">
      <c r="A16" s="7" t="s">
        <v>172</v>
      </c>
      <c r="B16" s="4" t="s">
        <v>173</v>
      </c>
      <c r="C16" s="6" t="s">
        <v>174</v>
      </c>
      <c r="D16" s="3">
        <v>16.13</v>
      </c>
      <c r="E16" s="3">
        <v>17.75</v>
      </c>
      <c r="F16" s="3">
        <v>12.88</v>
      </c>
      <c r="G16" s="3">
        <v>277.5</v>
      </c>
      <c r="H16" s="3">
        <v>49.71</v>
      </c>
      <c r="I16" s="3">
        <v>31.86</v>
      </c>
      <c r="J16" s="3">
        <v>1.41</v>
      </c>
      <c r="K16" s="3">
        <v>0.19</v>
      </c>
      <c r="L16" s="3">
        <v>0.15</v>
      </c>
      <c r="M16" s="3">
        <v>2.9</v>
      </c>
    </row>
    <row r="17" spans="1:13" x14ac:dyDescent="0.3">
      <c r="A17" s="7" t="s">
        <v>234</v>
      </c>
      <c r="B17" s="4" t="s">
        <v>235</v>
      </c>
      <c r="C17" s="6">
        <v>200</v>
      </c>
      <c r="D17" s="3">
        <v>1</v>
      </c>
      <c r="E17" s="3">
        <v>0.05</v>
      </c>
      <c r="F17" s="3">
        <v>27.5</v>
      </c>
      <c r="G17" s="3">
        <v>110</v>
      </c>
      <c r="H17" s="3">
        <v>28.69</v>
      </c>
      <c r="I17" s="3">
        <v>18.27</v>
      </c>
      <c r="J17" s="3">
        <v>0.61</v>
      </c>
      <c r="K17" s="3">
        <v>0.01</v>
      </c>
      <c r="L17" s="3">
        <v>0.03</v>
      </c>
      <c r="M17" s="3">
        <v>0.32</v>
      </c>
    </row>
    <row r="18" spans="1:13" x14ac:dyDescent="0.3">
      <c r="A18" s="1"/>
      <c r="B18" s="5" t="s">
        <v>30</v>
      </c>
      <c r="C18" s="6">
        <v>50</v>
      </c>
      <c r="D18" s="3">
        <v>3.4</v>
      </c>
      <c r="E18" s="3">
        <v>0.6</v>
      </c>
      <c r="F18" s="3">
        <v>23.2</v>
      </c>
      <c r="G18" s="3">
        <v>107.5</v>
      </c>
      <c r="H18" s="3">
        <v>15</v>
      </c>
      <c r="I18" s="3">
        <v>23</v>
      </c>
      <c r="J18" s="3">
        <v>1.1499999999999999</v>
      </c>
      <c r="K18" s="3">
        <v>0.08</v>
      </c>
      <c r="L18" s="3">
        <v>0.05</v>
      </c>
      <c r="M18" s="3">
        <v>0</v>
      </c>
    </row>
    <row r="19" spans="1:13" x14ac:dyDescent="0.3">
      <c r="A19" s="23"/>
      <c r="B19" s="5" t="s">
        <v>15</v>
      </c>
      <c r="C19" s="6">
        <v>50</v>
      </c>
      <c r="D19" s="8">
        <v>3.8</v>
      </c>
      <c r="E19" s="8">
        <v>0.45</v>
      </c>
      <c r="F19" s="8">
        <v>24.85</v>
      </c>
      <c r="G19" s="8">
        <v>113</v>
      </c>
      <c r="H19" s="8">
        <v>13</v>
      </c>
      <c r="I19" s="8">
        <v>17.5</v>
      </c>
      <c r="J19" s="8">
        <v>0.8</v>
      </c>
      <c r="K19" s="8">
        <v>0.08</v>
      </c>
      <c r="L19" s="8">
        <v>0.04</v>
      </c>
      <c r="M19" s="8">
        <v>0</v>
      </c>
    </row>
    <row r="20" spans="1:13" x14ac:dyDescent="0.3">
      <c r="A20" s="49" t="s">
        <v>17</v>
      </c>
      <c r="B20" s="49"/>
      <c r="C20" s="19"/>
      <c r="D20" s="21">
        <f>D13+D14+D15+D16+D17+D18+D19</f>
        <v>30.98</v>
      </c>
      <c r="E20" s="21">
        <f t="shared" ref="E20:M20" si="1">E13+E14+E15+E16+E17+E18+E19</f>
        <v>30.05</v>
      </c>
      <c r="F20" s="21">
        <f t="shared" si="1"/>
        <v>125.03</v>
      </c>
      <c r="G20" s="21">
        <f t="shared" si="1"/>
        <v>883</v>
      </c>
      <c r="H20" s="21">
        <f t="shared" si="1"/>
        <v>224.34</v>
      </c>
      <c r="I20" s="21">
        <f t="shared" si="1"/>
        <v>159.45999999999998</v>
      </c>
      <c r="J20" s="21">
        <f t="shared" si="1"/>
        <v>6.45</v>
      </c>
      <c r="K20" s="21">
        <f t="shared" si="1"/>
        <v>0.54</v>
      </c>
      <c r="L20" s="21">
        <f t="shared" si="1"/>
        <v>0.49</v>
      </c>
      <c r="M20" s="21">
        <f t="shared" si="1"/>
        <v>53.28</v>
      </c>
    </row>
    <row r="21" spans="1:13" x14ac:dyDescent="0.3">
      <c r="A21" s="41" t="s">
        <v>261</v>
      </c>
      <c r="B21" s="41"/>
      <c r="C21" s="41"/>
      <c r="D21" s="24">
        <f t="shared" ref="D21:M21" si="2">D11+D20</f>
        <v>54.09</v>
      </c>
      <c r="E21" s="24">
        <f t="shared" si="2"/>
        <v>54.29</v>
      </c>
      <c r="F21" s="24">
        <f t="shared" si="2"/>
        <v>227.74</v>
      </c>
      <c r="G21" s="24">
        <f t="shared" si="2"/>
        <v>1599.44</v>
      </c>
      <c r="H21" s="24">
        <f t="shared" si="2"/>
        <v>770.34</v>
      </c>
      <c r="I21" s="24">
        <f t="shared" si="2"/>
        <v>338.12</v>
      </c>
      <c r="J21" s="24">
        <f t="shared" si="2"/>
        <v>10.5</v>
      </c>
      <c r="K21" s="24">
        <f t="shared" si="2"/>
        <v>0.97</v>
      </c>
      <c r="L21" s="24">
        <f t="shared" si="2"/>
        <v>1.3399999999999999</v>
      </c>
      <c r="M21" s="24">
        <f t="shared" si="2"/>
        <v>77.180000000000007</v>
      </c>
    </row>
    <row r="22" spans="1:13" x14ac:dyDescent="0.3">
      <c r="A22" s="41" t="s">
        <v>31</v>
      </c>
      <c r="B22" s="41"/>
      <c r="C22" s="41"/>
      <c r="D22" s="25">
        <f t="shared" ref="D22:M22" si="3">D21*100/D369</f>
        <v>100.16666666666667</v>
      </c>
      <c r="E22" s="25">
        <f t="shared" si="3"/>
        <v>98.351449275362313</v>
      </c>
      <c r="F22" s="25">
        <f t="shared" si="3"/>
        <v>99.103568320278498</v>
      </c>
      <c r="G22" s="25">
        <f t="shared" si="3"/>
        <v>98.004901960784309</v>
      </c>
      <c r="H22" s="25">
        <f t="shared" si="3"/>
        <v>106.99166666666666</v>
      </c>
      <c r="I22" s="25">
        <f t="shared" si="3"/>
        <v>187.84444444444443</v>
      </c>
      <c r="J22" s="25">
        <f t="shared" si="3"/>
        <v>97.222222222222229</v>
      </c>
      <c r="K22" s="25">
        <f t="shared" si="3"/>
        <v>115.4761904761905</v>
      </c>
      <c r="L22" s="25">
        <f t="shared" si="3"/>
        <v>139.58333333333334</v>
      </c>
      <c r="M22" s="25">
        <f t="shared" si="3"/>
        <v>183.76190476190479</v>
      </c>
    </row>
    <row r="23" spans="1:13" x14ac:dyDescent="0.3">
      <c r="A23" s="47" t="s">
        <v>42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13" x14ac:dyDescent="0.3">
      <c r="A24" s="47" t="s">
        <v>9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13" x14ac:dyDescent="0.3">
      <c r="A25" s="36" t="s">
        <v>290</v>
      </c>
      <c r="B25" s="33" t="s">
        <v>291</v>
      </c>
      <c r="C25" s="3">
        <v>100</v>
      </c>
      <c r="D25" s="3">
        <v>0.8</v>
      </c>
      <c r="E25" s="3">
        <v>0</v>
      </c>
      <c r="F25" s="3">
        <v>3</v>
      </c>
      <c r="G25" s="3">
        <v>15</v>
      </c>
      <c r="H25" s="3">
        <v>23</v>
      </c>
      <c r="I25" s="3">
        <v>14</v>
      </c>
      <c r="J25" s="3">
        <v>0.6</v>
      </c>
      <c r="K25" s="3">
        <v>0.03</v>
      </c>
      <c r="L25" s="3">
        <v>0.04</v>
      </c>
      <c r="M25" s="3">
        <v>10</v>
      </c>
    </row>
    <row r="26" spans="1:13" x14ac:dyDescent="0.3">
      <c r="A26" s="7" t="s">
        <v>151</v>
      </c>
      <c r="B26" s="4" t="s">
        <v>152</v>
      </c>
      <c r="C26" s="16" t="s">
        <v>12</v>
      </c>
      <c r="D26" s="16">
        <v>6.33</v>
      </c>
      <c r="E26" s="16">
        <v>8.89</v>
      </c>
      <c r="F26" s="16">
        <v>34</v>
      </c>
      <c r="G26" s="16">
        <v>241.11</v>
      </c>
      <c r="H26" s="16">
        <v>126.5</v>
      </c>
      <c r="I26" s="16">
        <v>36.99</v>
      </c>
      <c r="J26" s="16">
        <v>0.81</v>
      </c>
      <c r="K26" s="16">
        <v>0.12</v>
      </c>
      <c r="L26" s="16">
        <v>0.16</v>
      </c>
      <c r="M26" s="16">
        <v>0.53</v>
      </c>
    </row>
    <row r="27" spans="1:13" x14ac:dyDescent="0.3">
      <c r="A27" s="7" t="s">
        <v>13</v>
      </c>
      <c r="B27" s="4" t="s">
        <v>14</v>
      </c>
      <c r="C27" s="6">
        <v>200</v>
      </c>
      <c r="D27" s="3">
        <v>1.6</v>
      </c>
      <c r="E27" s="3">
        <v>1.8</v>
      </c>
      <c r="F27" s="3">
        <v>12.4</v>
      </c>
      <c r="G27" s="3">
        <v>69</v>
      </c>
      <c r="H27" s="3">
        <v>60.3</v>
      </c>
      <c r="I27" s="3">
        <v>7</v>
      </c>
      <c r="J27" s="3">
        <v>0.08</v>
      </c>
      <c r="K27" s="3">
        <v>0.02</v>
      </c>
      <c r="L27" s="3">
        <v>0.08</v>
      </c>
      <c r="M27" s="3">
        <v>2.8</v>
      </c>
    </row>
    <row r="28" spans="1:13" x14ac:dyDescent="0.3">
      <c r="A28" s="1"/>
      <c r="B28" s="5" t="s">
        <v>15</v>
      </c>
      <c r="C28" s="6">
        <v>70</v>
      </c>
      <c r="D28" s="3">
        <v>5.32</v>
      </c>
      <c r="E28" s="3">
        <v>0.63</v>
      </c>
      <c r="F28" s="3">
        <v>34.79</v>
      </c>
      <c r="G28" s="3">
        <v>158.19999999999999</v>
      </c>
      <c r="H28" s="3">
        <v>18.2</v>
      </c>
      <c r="I28" s="3">
        <v>24.5</v>
      </c>
      <c r="J28" s="3">
        <v>1.1200000000000001</v>
      </c>
      <c r="K28" s="3">
        <v>0.11</v>
      </c>
      <c r="L28" s="3">
        <v>0.06</v>
      </c>
      <c r="M28" s="3">
        <v>0</v>
      </c>
    </row>
    <row r="29" spans="1:13" x14ac:dyDescent="0.3">
      <c r="A29" s="1"/>
      <c r="B29" s="4" t="s">
        <v>274</v>
      </c>
      <c r="C29" s="3">
        <v>100</v>
      </c>
      <c r="D29" s="3">
        <v>1.5</v>
      </c>
      <c r="E29" s="3">
        <v>0</v>
      </c>
      <c r="F29" s="3">
        <v>21.8</v>
      </c>
      <c r="G29" s="3">
        <v>95</v>
      </c>
      <c r="H29" s="35">
        <v>8</v>
      </c>
      <c r="I29" s="35">
        <v>42</v>
      </c>
      <c r="J29" s="35">
        <v>0.6</v>
      </c>
      <c r="K29" s="35">
        <v>0.04</v>
      </c>
      <c r="L29" s="35">
        <v>0.05</v>
      </c>
      <c r="M29" s="35">
        <v>10</v>
      </c>
    </row>
    <row r="30" spans="1:13" x14ac:dyDescent="0.3">
      <c r="A30" s="1" t="s">
        <v>314</v>
      </c>
      <c r="B30" s="5" t="s">
        <v>16</v>
      </c>
      <c r="C30" s="6">
        <v>35</v>
      </c>
      <c r="D30" s="3">
        <v>8.19</v>
      </c>
      <c r="E30" s="3">
        <v>10.5</v>
      </c>
      <c r="F30" s="3">
        <v>0</v>
      </c>
      <c r="G30" s="3">
        <v>129.85</v>
      </c>
      <c r="H30" s="3">
        <v>350</v>
      </c>
      <c r="I30" s="3">
        <v>16.45</v>
      </c>
      <c r="J30" s="3">
        <v>0.21</v>
      </c>
      <c r="K30" s="3">
        <v>0.01</v>
      </c>
      <c r="L30" s="3">
        <v>0.11</v>
      </c>
      <c r="M30" s="3">
        <v>0.56000000000000005</v>
      </c>
    </row>
    <row r="31" spans="1:13" x14ac:dyDescent="0.3">
      <c r="A31" s="49" t="s">
        <v>17</v>
      </c>
      <c r="B31" s="49"/>
      <c r="C31" s="19"/>
      <c r="D31" s="21">
        <f>D25+D26+D27+D28+D30+D29</f>
        <v>23.740000000000002</v>
      </c>
      <c r="E31" s="21">
        <f t="shared" ref="E31:M31" si="4">E25+E26+E27+E28+E30+E29</f>
        <v>21.82</v>
      </c>
      <c r="F31" s="21">
        <f t="shared" si="4"/>
        <v>105.99</v>
      </c>
      <c r="G31" s="21">
        <f t="shared" si="4"/>
        <v>708.16</v>
      </c>
      <c r="H31" s="21">
        <f t="shared" si="4"/>
        <v>586</v>
      </c>
      <c r="I31" s="21">
        <f t="shared" si="4"/>
        <v>140.94</v>
      </c>
      <c r="J31" s="21">
        <f t="shared" si="4"/>
        <v>3.4200000000000004</v>
      </c>
      <c r="K31" s="21">
        <f t="shared" si="4"/>
        <v>0.32999999999999996</v>
      </c>
      <c r="L31" s="21">
        <f t="shared" si="4"/>
        <v>0.5</v>
      </c>
      <c r="M31" s="21">
        <f t="shared" si="4"/>
        <v>23.89</v>
      </c>
    </row>
    <row r="32" spans="1:13" x14ac:dyDescent="0.3">
      <c r="A32" s="48" t="s">
        <v>260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3" x14ac:dyDescent="0.3">
      <c r="A33" s="1" t="s">
        <v>60</v>
      </c>
      <c r="B33" s="5" t="s">
        <v>61</v>
      </c>
      <c r="C33" s="6">
        <v>100</v>
      </c>
      <c r="D33" s="3">
        <v>0.9</v>
      </c>
      <c r="E33" s="3">
        <v>5.0999999999999996</v>
      </c>
      <c r="F33" s="3">
        <v>8.3000000000000007</v>
      </c>
      <c r="G33" s="3">
        <v>82</v>
      </c>
      <c r="H33" s="3">
        <v>20.83</v>
      </c>
      <c r="I33" s="3">
        <v>12.1</v>
      </c>
      <c r="J33" s="3">
        <v>1.2</v>
      </c>
      <c r="K33" s="3">
        <v>0.03</v>
      </c>
      <c r="L33" s="3">
        <v>0.03</v>
      </c>
      <c r="M33" s="3">
        <v>9.6</v>
      </c>
    </row>
    <row r="34" spans="1:13" x14ac:dyDescent="0.3">
      <c r="A34" s="1" t="s">
        <v>64</v>
      </c>
      <c r="B34" s="5" t="s">
        <v>65</v>
      </c>
      <c r="C34" s="6" t="s">
        <v>67</v>
      </c>
      <c r="D34" s="3">
        <v>1.75</v>
      </c>
      <c r="E34" s="3">
        <v>5.85</v>
      </c>
      <c r="F34" s="3">
        <v>8.4499999999999993</v>
      </c>
      <c r="G34" s="3">
        <v>93.5</v>
      </c>
      <c r="H34" s="3">
        <v>32.56</v>
      </c>
      <c r="I34" s="3">
        <v>19.11</v>
      </c>
      <c r="J34" s="3">
        <v>0.71</v>
      </c>
      <c r="K34" s="3">
        <v>0.05</v>
      </c>
      <c r="L34" s="3">
        <v>0.05</v>
      </c>
      <c r="M34" s="3">
        <v>12.02</v>
      </c>
    </row>
    <row r="35" spans="1:13" x14ac:dyDescent="0.3">
      <c r="A35" s="7" t="s">
        <v>270</v>
      </c>
      <c r="B35" s="4" t="s">
        <v>271</v>
      </c>
      <c r="C35" s="3">
        <v>180</v>
      </c>
      <c r="D35" s="3">
        <v>3.7</v>
      </c>
      <c r="E35" s="3">
        <v>6.3</v>
      </c>
      <c r="F35" s="3">
        <v>23.4</v>
      </c>
      <c r="G35" s="3">
        <v>168</v>
      </c>
      <c r="H35" s="3">
        <v>43.69</v>
      </c>
      <c r="I35" s="3">
        <v>35.26</v>
      </c>
      <c r="J35" s="3">
        <v>1.28</v>
      </c>
      <c r="K35" s="3">
        <v>0.14000000000000001</v>
      </c>
      <c r="L35" s="3">
        <v>0.12</v>
      </c>
      <c r="M35" s="3">
        <v>6.22</v>
      </c>
    </row>
    <row r="36" spans="1:13" x14ac:dyDescent="0.3">
      <c r="A36" s="7" t="s">
        <v>169</v>
      </c>
      <c r="B36" s="4" t="s">
        <v>170</v>
      </c>
      <c r="C36" s="3" t="s">
        <v>171</v>
      </c>
      <c r="D36" s="8">
        <v>12.5</v>
      </c>
      <c r="E36" s="8">
        <v>17.7</v>
      </c>
      <c r="F36" s="8">
        <v>12.7</v>
      </c>
      <c r="G36" s="8">
        <v>262</v>
      </c>
      <c r="H36" s="8">
        <v>18.23</v>
      </c>
      <c r="I36" s="8">
        <v>18.78</v>
      </c>
      <c r="J36" s="8">
        <v>1.49</v>
      </c>
      <c r="K36" s="8">
        <v>7.0000000000000007E-2</v>
      </c>
      <c r="L36" s="8">
        <v>0.08</v>
      </c>
      <c r="M36" s="8">
        <v>0.33</v>
      </c>
    </row>
    <row r="37" spans="1:13" x14ac:dyDescent="0.3">
      <c r="A37" s="7" t="s">
        <v>28</v>
      </c>
      <c r="B37" s="4" t="s">
        <v>29</v>
      </c>
      <c r="C37" s="6">
        <v>200</v>
      </c>
      <c r="D37" s="3">
        <v>0.2</v>
      </c>
      <c r="E37" s="3">
        <v>0.1</v>
      </c>
      <c r="F37" s="3">
        <v>17.2</v>
      </c>
      <c r="G37" s="3">
        <v>68</v>
      </c>
      <c r="H37" s="3">
        <v>6.03</v>
      </c>
      <c r="I37" s="3">
        <v>3.13</v>
      </c>
      <c r="J37" s="3">
        <v>0.8</v>
      </c>
      <c r="K37" s="3">
        <v>0.01</v>
      </c>
      <c r="L37" s="3">
        <v>0.01</v>
      </c>
      <c r="M37" s="3">
        <v>1.6</v>
      </c>
    </row>
    <row r="38" spans="1:13" x14ac:dyDescent="0.3">
      <c r="A38" s="1"/>
      <c r="B38" s="10" t="s">
        <v>30</v>
      </c>
      <c r="C38" s="6">
        <v>60</v>
      </c>
      <c r="D38" s="3">
        <v>4.08</v>
      </c>
      <c r="E38" s="3">
        <v>0.72</v>
      </c>
      <c r="F38" s="3">
        <v>27.84</v>
      </c>
      <c r="G38" s="3">
        <v>129</v>
      </c>
      <c r="H38" s="3">
        <v>18</v>
      </c>
      <c r="I38" s="3">
        <v>27.6</v>
      </c>
      <c r="J38" s="3">
        <v>1.38</v>
      </c>
      <c r="K38" s="3">
        <v>0.1</v>
      </c>
      <c r="L38" s="3">
        <v>0.05</v>
      </c>
      <c r="M38" s="3">
        <v>0</v>
      </c>
    </row>
    <row r="39" spans="1:13" x14ac:dyDescent="0.3">
      <c r="A39" s="23"/>
      <c r="B39" s="5" t="s">
        <v>15</v>
      </c>
      <c r="C39" s="6">
        <v>70</v>
      </c>
      <c r="D39" s="3">
        <v>5.32</v>
      </c>
      <c r="E39" s="3">
        <v>0.63</v>
      </c>
      <c r="F39" s="3">
        <v>34.79</v>
      </c>
      <c r="G39" s="3">
        <v>158.19999999999999</v>
      </c>
      <c r="H39" s="3">
        <v>18.2</v>
      </c>
      <c r="I39" s="3">
        <v>24.5</v>
      </c>
      <c r="J39" s="3">
        <v>1.1200000000000001</v>
      </c>
      <c r="K39" s="3">
        <v>0.11</v>
      </c>
      <c r="L39" s="3">
        <v>0.06</v>
      </c>
      <c r="M39" s="3">
        <v>0</v>
      </c>
    </row>
    <row r="40" spans="1:13" x14ac:dyDescent="0.3">
      <c r="A40" s="49" t="s">
        <v>17</v>
      </c>
      <c r="B40" s="49"/>
      <c r="C40" s="19"/>
      <c r="D40" s="21">
        <f>D33+D34+D35+D36+D37+D38+D39</f>
        <v>28.450000000000003</v>
      </c>
      <c r="E40" s="21">
        <f t="shared" ref="E40:M40" si="5">E33+E34+E35+E36+E37+E38+E39</f>
        <v>36.400000000000006</v>
      </c>
      <c r="F40" s="21">
        <f t="shared" si="5"/>
        <v>132.68</v>
      </c>
      <c r="G40" s="21">
        <f t="shared" si="5"/>
        <v>960.7</v>
      </c>
      <c r="H40" s="21">
        <f t="shared" si="5"/>
        <v>157.54</v>
      </c>
      <c r="I40" s="21">
        <f t="shared" si="5"/>
        <v>140.47999999999999</v>
      </c>
      <c r="J40" s="21">
        <f t="shared" si="5"/>
        <v>7.9799999999999995</v>
      </c>
      <c r="K40" s="21">
        <f t="shared" si="5"/>
        <v>0.51</v>
      </c>
      <c r="L40" s="21">
        <f t="shared" si="5"/>
        <v>0.4</v>
      </c>
      <c r="M40" s="21">
        <f t="shared" si="5"/>
        <v>29.769999999999996</v>
      </c>
    </row>
    <row r="41" spans="1:13" x14ac:dyDescent="0.3">
      <c r="A41" s="41" t="s">
        <v>261</v>
      </c>
      <c r="B41" s="41"/>
      <c r="C41" s="41"/>
      <c r="D41" s="24">
        <f>D31+D40</f>
        <v>52.190000000000005</v>
      </c>
      <c r="E41" s="24">
        <f t="shared" ref="E41:M41" si="6">E31+E40</f>
        <v>58.220000000000006</v>
      </c>
      <c r="F41" s="24">
        <f t="shared" si="6"/>
        <v>238.67000000000002</v>
      </c>
      <c r="G41" s="24">
        <f t="shared" si="6"/>
        <v>1668.8600000000001</v>
      </c>
      <c r="H41" s="24">
        <f t="shared" si="6"/>
        <v>743.54</v>
      </c>
      <c r="I41" s="24">
        <f t="shared" si="6"/>
        <v>281.41999999999996</v>
      </c>
      <c r="J41" s="24">
        <f t="shared" si="6"/>
        <v>11.4</v>
      </c>
      <c r="K41" s="24">
        <f t="shared" si="6"/>
        <v>0.84</v>
      </c>
      <c r="L41" s="24">
        <f t="shared" si="6"/>
        <v>0.9</v>
      </c>
      <c r="M41" s="24">
        <f t="shared" si="6"/>
        <v>53.66</v>
      </c>
    </row>
    <row r="42" spans="1:13" x14ac:dyDescent="0.3">
      <c r="A42" s="41" t="s">
        <v>31</v>
      </c>
      <c r="B42" s="41"/>
      <c r="C42" s="41"/>
      <c r="D42" s="25">
        <f t="shared" ref="D42:M42" si="7">D41*100/D369</f>
        <v>96.648148148148167</v>
      </c>
      <c r="E42" s="25">
        <f t="shared" si="7"/>
        <v>105.47101449275364</v>
      </c>
      <c r="F42" s="25">
        <f t="shared" si="7"/>
        <v>103.85987815491731</v>
      </c>
      <c r="G42" s="25">
        <f t="shared" si="7"/>
        <v>102.25857843137256</v>
      </c>
      <c r="H42" s="25">
        <f t="shared" si="7"/>
        <v>103.26944444444445</v>
      </c>
      <c r="I42" s="25">
        <f t="shared" si="7"/>
        <v>156.34444444444443</v>
      </c>
      <c r="J42" s="25">
        <f t="shared" si="7"/>
        <v>105.55555555555557</v>
      </c>
      <c r="K42" s="25">
        <f t="shared" si="7"/>
        <v>100.00000000000001</v>
      </c>
      <c r="L42" s="25">
        <f t="shared" si="7"/>
        <v>93.75</v>
      </c>
      <c r="M42" s="25">
        <f t="shared" si="7"/>
        <v>127.76190476190476</v>
      </c>
    </row>
    <row r="43" spans="1:13" x14ac:dyDescent="0.3">
      <c r="A43" s="47" t="s">
        <v>252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1:13" x14ac:dyDescent="0.3">
      <c r="A44" s="47" t="s">
        <v>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</row>
    <row r="45" spans="1:13" x14ac:dyDescent="0.3">
      <c r="A45" s="1" t="s">
        <v>44</v>
      </c>
      <c r="B45" s="5" t="s">
        <v>45</v>
      </c>
      <c r="C45" s="6">
        <v>100</v>
      </c>
      <c r="D45" s="3">
        <v>2.2000000000000002</v>
      </c>
      <c r="E45" s="3">
        <v>4.5</v>
      </c>
      <c r="F45" s="3">
        <v>10.5</v>
      </c>
      <c r="G45" s="3">
        <v>91</v>
      </c>
      <c r="H45" s="3">
        <v>61.3</v>
      </c>
      <c r="I45" s="3">
        <v>21.34</v>
      </c>
      <c r="J45" s="3">
        <v>0.8</v>
      </c>
      <c r="K45" s="3">
        <v>0.03</v>
      </c>
      <c r="L45" s="3">
        <v>0.05</v>
      </c>
      <c r="M45" s="3">
        <v>22.7</v>
      </c>
    </row>
    <row r="46" spans="1:13" x14ac:dyDescent="0.3">
      <c r="A46" s="7" t="s">
        <v>137</v>
      </c>
      <c r="B46" s="4" t="s">
        <v>138</v>
      </c>
      <c r="C46" s="6" t="s">
        <v>12</v>
      </c>
      <c r="D46" s="22">
        <v>7.33</v>
      </c>
      <c r="E46" s="22">
        <v>8</v>
      </c>
      <c r="F46" s="22">
        <v>52.22</v>
      </c>
      <c r="G46" s="22">
        <v>307.77999999999997</v>
      </c>
      <c r="H46" s="22">
        <v>132.44</v>
      </c>
      <c r="I46" s="22">
        <v>20.8</v>
      </c>
      <c r="J46" s="22">
        <v>0.51</v>
      </c>
      <c r="K46" s="22">
        <v>0.08</v>
      </c>
      <c r="L46" s="22">
        <v>0.16</v>
      </c>
      <c r="M46" s="22">
        <v>0.54</v>
      </c>
    </row>
    <row r="47" spans="1:13" x14ac:dyDescent="0.3">
      <c r="A47" s="7" t="s">
        <v>226</v>
      </c>
      <c r="B47" s="4" t="s">
        <v>227</v>
      </c>
      <c r="C47" s="6">
        <v>180</v>
      </c>
      <c r="D47" s="3">
        <v>0.09</v>
      </c>
      <c r="E47" s="3">
        <v>0.03</v>
      </c>
      <c r="F47" s="3">
        <v>8.91</v>
      </c>
      <c r="G47" s="3">
        <v>31.5</v>
      </c>
      <c r="H47" s="3">
        <v>0.23</v>
      </c>
      <c r="I47" s="3">
        <v>0</v>
      </c>
      <c r="J47" s="3">
        <v>0.03</v>
      </c>
      <c r="K47" s="3">
        <v>0</v>
      </c>
      <c r="L47" s="3">
        <v>0</v>
      </c>
      <c r="M47" s="3">
        <v>0</v>
      </c>
    </row>
    <row r="48" spans="1:13" x14ac:dyDescent="0.3">
      <c r="A48" s="1"/>
      <c r="B48" s="5" t="s">
        <v>15</v>
      </c>
      <c r="C48" s="6">
        <v>40</v>
      </c>
      <c r="D48" s="8">
        <v>3.04</v>
      </c>
      <c r="E48" s="8">
        <v>0.36</v>
      </c>
      <c r="F48" s="8">
        <v>19.88</v>
      </c>
      <c r="G48" s="8">
        <v>90.4</v>
      </c>
      <c r="H48" s="8">
        <v>10.4</v>
      </c>
      <c r="I48" s="8">
        <v>14</v>
      </c>
      <c r="J48" s="8">
        <v>0.64</v>
      </c>
      <c r="K48" s="8">
        <v>0.06</v>
      </c>
      <c r="L48" s="8">
        <v>0.03</v>
      </c>
      <c r="M48" s="8">
        <v>0</v>
      </c>
    </row>
    <row r="49" spans="1:13" x14ac:dyDescent="0.3">
      <c r="A49" s="9"/>
      <c r="B49" s="2" t="s">
        <v>304</v>
      </c>
      <c r="C49" s="3">
        <v>180</v>
      </c>
      <c r="D49" s="3">
        <v>4.68</v>
      </c>
      <c r="E49" s="3">
        <v>4.5</v>
      </c>
      <c r="F49" s="3">
        <v>19.8</v>
      </c>
      <c r="G49" s="3">
        <v>138.6</v>
      </c>
      <c r="H49" s="3">
        <v>216</v>
      </c>
      <c r="I49" s="3">
        <v>25.2</v>
      </c>
      <c r="J49" s="3">
        <v>0.18</v>
      </c>
      <c r="K49" s="3">
        <v>0.05</v>
      </c>
      <c r="L49" s="3">
        <v>0.31</v>
      </c>
      <c r="M49" s="3">
        <v>1.26</v>
      </c>
    </row>
    <row r="50" spans="1:13" x14ac:dyDescent="0.3">
      <c r="A50" s="36" t="s">
        <v>313</v>
      </c>
      <c r="B50" s="18" t="s">
        <v>262</v>
      </c>
      <c r="C50" s="8">
        <v>40</v>
      </c>
      <c r="D50" s="8">
        <v>5.0999999999999996</v>
      </c>
      <c r="E50" s="8">
        <v>4.5999999999999996</v>
      </c>
      <c r="F50" s="8">
        <v>0.3</v>
      </c>
      <c r="G50" s="8">
        <v>63</v>
      </c>
      <c r="H50" s="8">
        <v>22</v>
      </c>
      <c r="I50" s="8">
        <v>4.8</v>
      </c>
      <c r="J50" s="8">
        <v>1</v>
      </c>
      <c r="K50" s="8">
        <v>0.3</v>
      </c>
      <c r="L50" s="8">
        <v>0</v>
      </c>
      <c r="M50" s="8">
        <v>0</v>
      </c>
    </row>
    <row r="51" spans="1:13" x14ac:dyDescent="0.3">
      <c r="A51" s="49" t="s">
        <v>17</v>
      </c>
      <c r="B51" s="49"/>
      <c r="C51" s="19"/>
      <c r="D51" s="21">
        <f>D45+D46+D47+D48+D50+D49</f>
        <v>22.439999999999998</v>
      </c>
      <c r="E51" s="21">
        <f t="shared" ref="E51:M51" si="8">E45+E46+E47+E48+E50+E49</f>
        <v>21.99</v>
      </c>
      <c r="F51" s="21">
        <f t="shared" si="8"/>
        <v>111.60999999999999</v>
      </c>
      <c r="G51" s="21">
        <f t="shared" si="8"/>
        <v>722.28</v>
      </c>
      <c r="H51" s="21">
        <f t="shared" si="8"/>
        <v>442.37</v>
      </c>
      <c r="I51" s="21">
        <f t="shared" si="8"/>
        <v>86.14</v>
      </c>
      <c r="J51" s="21">
        <f t="shared" si="8"/>
        <v>3.16</v>
      </c>
      <c r="K51" s="21">
        <f t="shared" si="8"/>
        <v>0.52</v>
      </c>
      <c r="L51" s="21">
        <f t="shared" si="8"/>
        <v>0.55000000000000004</v>
      </c>
      <c r="M51" s="21">
        <f t="shared" si="8"/>
        <v>24.5</v>
      </c>
    </row>
    <row r="52" spans="1:13" x14ac:dyDescent="0.3">
      <c r="A52" s="48" t="s">
        <v>260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x14ac:dyDescent="0.3">
      <c r="A53" s="36" t="s">
        <v>293</v>
      </c>
      <c r="B53" s="34" t="s">
        <v>294</v>
      </c>
      <c r="C53" s="3">
        <v>100</v>
      </c>
      <c r="D53" s="3">
        <v>5</v>
      </c>
      <c r="E53" s="3">
        <v>0.2</v>
      </c>
      <c r="F53" s="3">
        <v>13.3</v>
      </c>
      <c r="G53" s="3">
        <v>72</v>
      </c>
      <c r="H53" s="3">
        <v>26</v>
      </c>
      <c r="I53" s="3">
        <v>38</v>
      </c>
      <c r="J53" s="3">
        <v>0.7</v>
      </c>
      <c r="K53" s="3">
        <v>0.35</v>
      </c>
      <c r="L53" s="3">
        <v>0.2</v>
      </c>
      <c r="M53" s="3">
        <v>25</v>
      </c>
    </row>
    <row r="54" spans="1:13" x14ac:dyDescent="0.3">
      <c r="A54" s="1" t="s">
        <v>71</v>
      </c>
      <c r="B54" s="5" t="s">
        <v>72</v>
      </c>
      <c r="C54" s="6" t="s">
        <v>67</v>
      </c>
      <c r="D54" s="3">
        <v>2.35</v>
      </c>
      <c r="E54" s="3">
        <v>8.25</v>
      </c>
      <c r="F54" s="3">
        <v>13.6</v>
      </c>
      <c r="G54" s="3">
        <v>137.5</v>
      </c>
      <c r="H54" s="3">
        <v>50.6</v>
      </c>
      <c r="I54" s="3">
        <v>25.18</v>
      </c>
      <c r="J54" s="3">
        <v>1.1399999999999999</v>
      </c>
      <c r="K54" s="3">
        <v>0.05</v>
      </c>
      <c r="L54" s="3">
        <v>0.08</v>
      </c>
      <c r="M54" s="3">
        <v>8.19</v>
      </c>
    </row>
    <row r="55" spans="1:13" x14ac:dyDescent="0.3">
      <c r="A55" s="7" t="s">
        <v>23</v>
      </c>
      <c r="B55" s="4" t="s">
        <v>24</v>
      </c>
      <c r="C55" s="3" t="s">
        <v>115</v>
      </c>
      <c r="D55" s="3">
        <v>6.6</v>
      </c>
      <c r="E55" s="3">
        <v>5</v>
      </c>
      <c r="F55" s="3">
        <v>40</v>
      </c>
      <c r="G55" s="3">
        <v>235</v>
      </c>
      <c r="H55" s="3">
        <v>11.17</v>
      </c>
      <c r="I55" s="3">
        <v>8.77</v>
      </c>
      <c r="J55" s="3">
        <v>0.89</v>
      </c>
      <c r="K55" s="3">
        <v>7.0000000000000007E-2</v>
      </c>
      <c r="L55" s="3">
        <v>0.02</v>
      </c>
      <c r="M55" s="3">
        <v>0</v>
      </c>
    </row>
    <row r="56" spans="1:13" x14ac:dyDescent="0.3">
      <c r="A56" s="7" t="s">
        <v>21</v>
      </c>
      <c r="B56" s="4" t="s">
        <v>22</v>
      </c>
      <c r="C56" s="6">
        <v>100</v>
      </c>
      <c r="D56" s="3">
        <v>13.88</v>
      </c>
      <c r="E56" s="3">
        <v>16.75</v>
      </c>
      <c r="F56" s="3">
        <v>12.88</v>
      </c>
      <c r="G56" s="3">
        <v>258.75</v>
      </c>
      <c r="H56" s="3">
        <v>19.79</v>
      </c>
      <c r="I56" s="3">
        <v>27.28</v>
      </c>
      <c r="J56" s="3">
        <v>1.69</v>
      </c>
      <c r="K56" s="3">
        <v>0.06</v>
      </c>
      <c r="L56" s="3">
        <v>0.13</v>
      </c>
      <c r="M56" s="3">
        <v>0.08</v>
      </c>
    </row>
    <row r="57" spans="1:13" x14ac:dyDescent="0.3">
      <c r="A57" s="7" t="s">
        <v>228</v>
      </c>
      <c r="B57" s="4" t="s">
        <v>229</v>
      </c>
      <c r="C57" s="6">
        <v>180</v>
      </c>
      <c r="D57" s="3">
        <v>0.18</v>
      </c>
      <c r="E57" s="3">
        <v>0.04</v>
      </c>
      <c r="F57" s="3">
        <v>9.18</v>
      </c>
      <c r="G57" s="3">
        <v>36.9</v>
      </c>
      <c r="H57" s="3">
        <v>2.79</v>
      </c>
      <c r="I57" s="3">
        <v>0.76</v>
      </c>
      <c r="J57" s="3">
        <v>0.06</v>
      </c>
      <c r="K57" s="3">
        <v>0</v>
      </c>
      <c r="L57" s="3">
        <v>0</v>
      </c>
      <c r="M57" s="3">
        <v>2.52</v>
      </c>
    </row>
    <row r="58" spans="1:13" x14ac:dyDescent="0.3">
      <c r="A58" s="1"/>
      <c r="B58" s="5" t="s">
        <v>30</v>
      </c>
      <c r="C58" s="11">
        <v>40</v>
      </c>
      <c r="D58" s="3">
        <v>2.72</v>
      </c>
      <c r="E58" s="3">
        <v>0.48</v>
      </c>
      <c r="F58" s="3">
        <v>18.559999999999999</v>
      </c>
      <c r="G58" s="3">
        <v>86</v>
      </c>
      <c r="H58" s="3">
        <v>12</v>
      </c>
      <c r="I58" s="3">
        <v>18.399999999999999</v>
      </c>
      <c r="J58" s="3">
        <v>0.92</v>
      </c>
      <c r="K58" s="3">
        <v>0.06</v>
      </c>
      <c r="L58" s="3">
        <v>0.04</v>
      </c>
      <c r="M58" s="3">
        <v>0</v>
      </c>
    </row>
    <row r="59" spans="1:13" x14ac:dyDescent="0.3">
      <c r="A59" s="23"/>
      <c r="B59" s="5" t="s">
        <v>15</v>
      </c>
      <c r="C59" s="6">
        <v>40</v>
      </c>
      <c r="D59" s="8">
        <v>3.04</v>
      </c>
      <c r="E59" s="8">
        <v>0.36</v>
      </c>
      <c r="F59" s="8">
        <v>19.88</v>
      </c>
      <c r="G59" s="8">
        <v>90.4</v>
      </c>
      <c r="H59" s="8">
        <v>10.4</v>
      </c>
      <c r="I59" s="8">
        <v>14</v>
      </c>
      <c r="J59" s="8">
        <v>0.64</v>
      </c>
      <c r="K59" s="8">
        <v>0.06</v>
      </c>
      <c r="L59" s="8">
        <v>0.03</v>
      </c>
      <c r="M59" s="8">
        <v>0</v>
      </c>
    </row>
    <row r="60" spans="1:13" x14ac:dyDescent="0.3">
      <c r="A60" s="49" t="s">
        <v>17</v>
      </c>
      <c r="B60" s="49"/>
      <c r="C60" s="19"/>
      <c r="D60" s="21">
        <f>D53+D54+D55+D56+D57+D58+D59</f>
        <v>33.769999999999996</v>
      </c>
      <c r="E60" s="21">
        <f t="shared" ref="E60:M60" si="9">E53+E54+E55+E56+E57+E58+E59</f>
        <v>31.08</v>
      </c>
      <c r="F60" s="21">
        <f t="shared" si="9"/>
        <v>127.4</v>
      </c>
      <c r="G60" s="21">
        <f t="shared" si="9"/>
        <v>916.55</v>
      </c>
      <c r="H60" s="21">
        <f t="shared" si="9"/>
        <v>132.75</v>
      </c>
      <c r="I60" s="21">
        <f t="shared" si="9"/>
        <v>132.39000000000001</v>
      </c>
      <c r="J60" s="21">
        <f t="shared" si="9"/>
        <v>6.0399999999999991</v>
      </c>
      <c r="K60" s="21">
        <f t="shared" si="9"/>
        <v>0.65000000000000013</v>
      </c>
      <c r="L60" s="21">
        <f t="shared" si="9"/>
        <v>0.5</v>
      </c>
      <c r="M60" s="21">
        <f t="shared" si="9"/>
        <v>35.79</v>
      </c>
    </row>
    <row r="61" spans="1:13" x14ac:dyDescent="0.3">
      <c r="A61" s="41" t="s">
        <v>261</v>
      </c>
      <c r="B61" s="41"/>
      <c r="C61" s="41"/>
      <c r="D61" s="24">
        <f>D51+D60</f>
        <v>56.209999999999994</v>
      </c>
      <c r="E61" s="24">
        <f t="shared" ref="E61:M61" si="10">E51+E60</f>
        <v>53.069999999999993</v>
      </c>
      <c r="F61" s="24">
        <f t="shared" si="10"/>
        <v>239.01</v>
      </c>
      <c r="G61" s="24">
        <f t="shared" si="10"/>
        <v>1638.83</v>
      </c>
      <c r="H61" s="24">
        <f t="shared" si="10"/>
        <v>575.12</v>
      </c>
      <c r="I61" s="24">
        <f t="shared" si="10"/>
        <v>218.53000000000003</v>
      </c>
      <c r="J61" s="24">
        <f t="shared" si="10"/>
        <v>9.1999999999999993</v>
      </c>
      <c r="K61" s="24">
        <f t="shared" si="10"/>
        <v>1.1700000000000002</v>
      </c>
      <c r="L61" s="24">
        <f t="shared" si="10"/>
        <v>1.05</v>
      </c>
      <c r="M61" s="24">
        <f t="shared" si="10"/>
        <v>60.29</v>
      </c>
    </row>
    <row r="62" spans="1:13" x14ac:dyDescent="0.3">
      <c r="A62" s="41" t="s">
        <v>31</v>
      </c>
      <c r="B62" s="41"/>
      <c r="C62" s="41"/>
      <c r="D62" s="25">
        <f t="shared" ref="D62:M62" si="11">D61*100/D369</f>
        <v>104.09259259259258</v>
      </c>
      <c r="E62" s="25">
        <f t="shared" si="11"/>
        <v>96.141304347826065</v>
      </c>
      <c r="F62" s="25">
        <f t="shared" si="11"/>
        <v>104.00783289817232</v>
      </c>
      <c r="G62" s="25">
        <f t="shared" si="11"/>
        <v>100.41850490196079</v>
      </c>
      <c r="H62" s="25">
        <f t="shared" si="11"/>
        <v>79.87777777777778</v>
      </c>
      <c r="I62" s="25">
        <f t="shared" si="11"/>
        <v>121.40555555555558</v>
      </c>
      <c r="J62" s="25">
        <f t="shared" si="11"/>
        <v>85.185185185185176</v>
      </c>
      <c r="K62" s="25">
        <f t="shared" si="11"/>
        <v>139.28571428571433</v>
      </c>
      <c r="L62" s="25">
        <f t="shared" si="11"/>
        <v>109.375</v>
      </c>
      <c r="M62" s="25">
        <f t="shared" si="11"/>
        <v>143.54761904761904</v>
      </c>
    </row>
    <row r="63" spans="1:13" x14ac:dyDescent="0.3">
      <c r="A63" s="47" t="s">
        <v>253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</row>
    <row r="64" spans="1:13" x14ac:dyDescent="0.3">
      <c r="A64" s="47" t="s">
        <v>9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</row>
    <row r="65" spans="1:13" x14ac:dyDescent="0.3">
      <c r="A65" s="1" t="s">
        <v>26</v>
      </c>
      <c r="B65" s="5" t="s">
        <v>27</v>
      </c>
      <c r="C65" s="6">
        <v>100</v>
      </c>
      <c r="D65" s="22">
        <v>1</v>
      </c>
      <c r="E65" s="22">
        <v>5</v>
      </c>
      <c r="F65" s="22">
        <v>6.7</v>
      </c>
      <c r="G65" s="22">
        <v>76</v>
      </c>
      <c r="H65" s="22">
        <v>32.08</v>
      </c>
      <c r="I65" s="22">
        <v>9.64</v>
      </c>
      <c r="J65" s="22">
        <v>0.4</v>
      </c>
      <c r="K65" s="22">
        <v>0.01</v>
      </c>
      <c r="L65" s="22">
        <v>0.02</v>
      </c>
      <c r="M65" s="22">
        <v>17.84</v>
      </c>
    </row>
    <row r="66" spans="1:13" x14ac:dyDescent="0.3">
      <c r="A66" s="7" t="s">
        <v>149</v>
      </c>
      <c r="B66" s="4" t="s">
        <v>150</v>
      </c>
      <c r="C66" s="6" t="s">
        <v>12</v>
      </c>
      <c r="D66" s="3">
        <v>7.44</v>
      </c>
      <c r="E66" s="3">
        <v>8</v>
      </c>
      <c r="F66" s="3">
        <v>36.56</v>
      </c>
      <c r="G66" s="3">
        <v>241.11</v>
      </c>
      <c r="H66" s="3">
        <v>134.26</v>
      </c>
      <c r="I66" s="3">
        <v>36.28</v>
      </c>
      <c r="J66" s="3">
        <v>1.82</v>
      </c>
      <c r="K66" s="3">
        <v>0.13</v>
      </c>
      <c r="L66" s="3">
        <v>0.18</v>
      </c>
      <c r="M66" s="3">
        <v>0.4</v>
      </c>
    </row>
    <row r="67" spans="1:13" x14ac:dyDescent="0.3">
      <c r="A67" s="7" t="s">
        <v>232</v>
      </c>
      <c r="B67" s="4" t="s">
        <v>233</v>
      </c>
      <c r="C67" s="6">
        <v>180</v>
      </c>
      <c r="D67" s="3">
        <v>2.97</v>
      </c>
      <c r="E67" s="3">
        <v>2.25</v>
      </c>
      <c r="F67" s="3">
        <v>12.33</v>
      </c>
      <c r="G67" s="3">
        <v>79.2</v>
      </c>
      <c r="H67" s="3">
        <v>97.71</v>
      </c>
      <c r="I67" s="3">
        <v>45.99</v>
      </c>
      <c r="J67" s="3">
        <v>0.54</v>
      </c>
      <c r="K67" s="3">
        <v>0.03</v>
      </c>
      <c r="L67" s="3">
        <v>0.11</v>
      </c>
      <c r="M67" s="3">
        <v>0.47</v>
      </c>
    </row>
    <row r="68" spans="1:13" x14ac:dyDescent="0.3">
      <c r="A68" s="1"/>
      <c r="B68" s="5" t="s">
        <v>15</v>
      </c>
      <c r="C68" s="6">
        <v>60</v>
      </c>
      <c r="D68" s="3">
        <v>4.5599999999999996</v>
      </c>
      <c r="E68" s="3">
        <v>0.54</v>
      </c>
      <c r="F68" s="3">
        <v>29.82</v>
      </c>
      <c r="G68" s="3">
        <v>135.6</v>
      </c>
      <c r="H68" s="3">
        <v>15.6</v>
      </c>
      <c r="I68" s="3">
        <v>21</v>
      </c>
      <c r="J68" s="3">
        <v>0.96</v>
      </c>
      <c r="K68" s="3">
        <v>0.1</v>
      </c>
      <c r="L68" s="3">
        <v>0.05</v>
      </c>
      <c r="M68" s="3">
        <v>0</v>
      </c>
    </row>
    <row r="69" spans="1:13" x14ac:dyDescent="0.3">
      <c r="A69" s="1" t="s">
        <v>314</v>
      </c>
      <c r="B69" s="5" t="s">
        <v>16</v>
      </c>
      <c r="C69" s="6">
        <v>15</v>
      </c>
      <c r="D69" s="3">
        <v>3.51</v>
      </c>
      <c r="E69" s="3">
        <v>4.5</v>
      </c>
      <c r="F69" s="3">
        <v>0</v>
      </c>
      <c r="G69" s="3">
        <v>55.65</v>
      </c>
      <c r="H69" s="3">
        <v>150</v>
      </c>
      <c r="I69" s="3">
        <v>7.05</v>
      </c>
      <c r="J69" s="3">
        <v>0.09</v>
      </c>
      <c r="K69" s="3">
        <v>0.01</v>
      </c>
      <c r="L69" s="3">
        <v>0.05</v>
      </c>
      <c r="M69" s="3">
        <v>0.24</v>
      </c>
    </row>
    <row r="70" spans="1:13" x14ac:dyDescent="0.3">
      <c r="A70" s="1"/>
      <c r="B70" s="4" t="s">
        <v>276</v>
      </c>
      <c r="C70" s="3">
        <v>100</v>
      </c>
      <c r="D70" s="3">
        <v>0.4</v>
      </c>
      <c r="E70" s="3">
        <v>0.3</v>
      </c>
      <c r="F70" s="3">
        <v>10.3</v>
      </c>
      <c r="G70" s="3">
        <v>47</v>
      </c>
      <c r="H70" s="35">
        <v>19</v>
      </c>
      <c r="I70" s="35">
        <v>12</v>
      </c>
      <c r="J70" s="35">
        <v>2.2999999999999998</v>
      </c>
      <c r="K70" s="35">
        <v>0.02</v>
      </c>
      <c r="L70" s="35">
        <v>0.03</v>
      </c>
      <c r="M70" s="35">
        <v>5</v>
      </c>
    </row>
    <row r="71" spans="1:13" x14ac:dyDescent="0.3">
      <c r="A71" s="1"/>
      <c r="B71" s="2" t="s">
        <v>303</v>
      </c>
      <c r="C71" s="3">
        <v>180</v>
      </c>
      <c r="D71" s="3">
        <v>0.9</v>
      </c>
      <c r="E71" s="3">
        <v>0</v>
      </c>
      <c r="F71" s="3">
        <v>16.38</v>
      </c>
      <c r="G71" s="3">
        <v>68.400000000000006</v>
      </c>
      <c r="H71" s="3">
        <v>12.6</v>
      </c>
      <c r="I71" s="3">
        <v>7.2</v>
      </c>
      <c r="J71" s="3">
        <v>0.54</v>
      </c>
      <c r="K71" s="3">
        <v>0.02</v>
      </c>
      <c r="L71" s="3">
        <v>0.02</v>
      </c>
      <c r="M71" s="3">
        <v>3.6</v>
      </c>
    </row>
    <row r="72" spans="1:13" x14ac:dyDescent="0.3">
      <c r="A72" s="49" t="s">
        <v>17</v>
      </c>
      <c r="B72" s="49"/>
      <c r="C72" s="19"/>
      <c r="D72" s="21">
        <f>D65+D66+D67+D68+D69+D70+D71</f>
        <v>20.78</v>
      </c>
      <c r="E72" s="21">
        <f t="shared" ref="E72:M72" si="12">E65+E66+E67+E68+E69+E70+E71</f>
        <v>20.59</v>
      </c>
      <c r="F72" s="21">
        <f t="shared" si="12"/>
        <v>112.08999999999999</v>
      </c>
      <c r="G72" s="21">
        <f t="shared" si="12"/>
        <v>702.95999999999992</v>
      </c>
      <c r="H72" s="21">
        <f t="shared" si="12"/>
        <v>461.25</v>
      </c>
      <c r="I72" s="21">
        <f t="shared" si="12"/>
        <v>139.15999999999997</v>
      </c>
      <c r="J72" s="21">
        <f t="shared" si="12"/>
        <v>6.6499999999999995</v>
      </c>
      <c r="K72" s="21">
        <f t="shared" si="12"/>
        <v>0.32000000000000006</v>
      </c>
      <c r="L72" s="21">
        <f t="shared" si="12"/>
        <v>0.45999999999999996</v>
      </c>
      <c r="M72" s="21">
        <f t="shared" si="12"/>
        <v>27.549999999999997</v>
      </c>
    </row>
    <row r="73" spans="1:13" x14ac:dyDescent="0.3">
      <c r="A73" s="48" t="s">
        <v>260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</row>
    <row r="74" spans="1:13" x14ac:dyDescent="0.3">
      <c r="A74" s="1" t="s">
        <v>267</v>
      </c>
      <c r="B74" s="5" t="s">
        <v>268</v>
      </c>
      <c r="C74" s="6">
        <v>100</v>
      </c>
      <c r="D74" s="3">
        <v>0.7</v>
      </c>
      <c r="E74" s="3">
        <v>7.4</v>
      </c>
      <c r="F74" s="3">
        <v>2.9</v>
      </c>
      <c r="G74" s="3">
        <v>81</v>
      </c>
      <c r="H74" s="3">
        <v>16.03</v>
      </c>
      <c r="I74" s="3">
        <v>9.94</v>
      </c>
      <c r="J74" s="3">
        <v>0.43</v>
      </c>
      <c r="K74" s="3">
        <v>0.02</v>
      </c>
      <c r="L74" s="3">
        <v>0.02</v>
      </c>
      <c r="M74" s="3">
        <v>13.88</v>
      </c>
    </row>
    <row r="75" spans="1:13" x14ac:dyDescent="0.3">
      <c r="A75" s="1" t="s">
        <v>79</v>
      </c>
      <c r="B75" s="5" t="s">
        <v>80</v>
      </c>
      <c r="C75" s="6">
        <v>250</v>
      </c>
      <c r="D75" s="3">
        <v>4.8499999999999996</v>
      </c>
      <c r="E75" s="3">
        <v>9.5</v>
      </c>
      <c r="F75" s="3">
        <v>18.55</v>
      </c>
      <c r="G75" s="3">
        <v>181</v>
      </c>
      <c r="H75" s="3">
        <v>16.11</v>
      </c>
      <c r="I75" s="3">
        <v>27.14</v>
      </c>
      <c r="J75" s="3">
        <v>1.04</v>
      </c>
      <c r="K75" s="3">
        <v>0.11</v>
      </c>
      <c r="L75" s="3">
        <v>0.08</v>
      </c>
      <c r="M75" s="3">
        <v>9.65</v>
      </c>
    </row>
    <row r="76" spans="1:13" x14ac:dyDescent="0.3">
      <c r="A76" s="7" t="s">
        <v>107</v>
      </c>
      <c r="B76" s="4" t="s">
        <v>108</v>
      </c>
      <c r="C76" s="6">
        <v>180</v>
      </c>
      <c r="D76" s="3">
        <v>3.9</v>
      </c>
      <c r="E76" s="3">
        <v>5.9</v>
      </c>
      <c r="F76" s="3">
        <v>17</v>
      </c>
      <c r="G76" s="3">
        <v>136</v>
      </c>
      <c r="H76" s="3">
        <v>92.35</v>
      </c>
      <c r="I76" s="3">
        <v>35.33</v>
      </c>
      <c r="J76" s="3">
        <v>1.36</v>
      </c>
      <c r="K76" s="3">
        <v>0.06</v>
      </c>
      <c r="L76" s="3">
        <v>7.0000000000000007E-2</v>
      </c>
      <c r="M76" s="3">
        <v>32.96</v>
      </c>
    </row>
    <row r="77" spans="1:13" x14ac:dyDescent="0.3">
      <c r="A77" s="7" t="s">
        <v>193</v>
      </c>
      <c r="B77" s="4" t="s">
        <v>194</v>
      </c>
      <c r="C77" s="6" t="s">
        <v>185</v>
      </c>
      <c r="D77" s="3">
        <v>14.13</v>
      </c>
      <c r="E77" s="3">
        <v>11.63</v>
      </c>
      <c r="F77" s="3">
        <v>12.13</v>
      </c>
      <c r="G77" s="3">
        <v>210</v>
      </c>
      <c r="H77" s="3">
        <v>43.86</v>
      </c>
      <c r="I77" s="3">
        <v>29.54</v>
      </c>
      <c r="J77" s="3">
        <v>1.34</v>
      </c>
      <c r="K77" s="3">
        <v>0.09</v>
      </c>
      <c r="L77" s="3">
        <v>0.15</v>
      </c>
      <c r="M77" s="3">
        <v>1.54</v>
      </c>
    </row>
    <row r="78" spans="1:13" x14ac:dyDescent="0.3">
      <c r="A78" s="1" t="s">
        <v>309</v>
      </c>
      <c r="B78" s="5" t="s">
        <v>310</v>
      </c>
      <c r="C78" s="6">
        <v>40</v>
      </c>
      <c r="D78" s="3">
        <v>0.4</v>
      </c>
      <c r="E78" s="3">
        <v>1.36</v>
      </c>
      <c r="F78" s="3">
        <v>1.84</v>
      </c>
      <c r="G78" s="3">
        <v>21.6</v>
      </c>
      <c r="H78" s="3">
        <v>0.48</v>
      </c>
      <c r="I78" s="3">
        <v>0.42</v>
      </c>
      <c r="J78" s="3">
        <v>0.04</v>
      </c>
      <c r="K78" s="3">
        <v>0</v>
      </c>
      <c r="L78" s="3">
        <v>0</v>
      </c>
      <c r="M78" s="3">
        <v>0</v>
      </c>
    </row>
    <row r="79" spans="1:13" x14ac:dyDescent="0.3">
      <c r="A79" s="7" t="s">
        <v>234</v>
      </c>
      <c r="B79" s="4" t="s">
        <v>235</v>
      </c>
      <c r="C79" s="6">
        <v>200</v>
      </c>
      <c r="D79" s="3">
        <v>1</v>
      </c>
      <c r="E79" s="3">
        <v>0.05</v>
      </c>
      <c r="F79" s="3">
        <v>27.5</v>
      </c>
      <c r="G79" s="3">
        <v>110</v>
      </c>
      <c r="H79" s="3">
        <v>28.69</v>
      </c>
      <c r="I79" s="3">
        <v>18.27</v>
      </c>
      <c r="J79" s="3">
        <v>0.61</v>
      </c>
      <c r="K79" s="3">
        <v>0.01</v>
      </c>
      <c r="L79" s="3">
        <v>0.03</v>
      </c>
      <c r="M79" s="3">
        <v>0.32</v>
      </c>
    </row>
    <row r="80" spans="1:13" x14ac:dyDescent="0.3">
      <c r="A80" s="1"/>
      <c r="B80" s="5" t="s">
        <v>30</v>
      </c>
      <c r="C80" s="11">
        <v>40</v>
      </c>
      <c r="D80" s="3">
        <v>2.72</v>
      </c>
      <c r="E80" s="3">
        <v>0.48</v>
      </c>
      <c r="F80" s="3">
        <v>18.559999999999999</v>
      </c>
      <c r="G80" s="3">
        <v>86</v>
      </c>
      <c r="H80" s="3">
        <v>12</v>
      </c>
      <c r="I80" s="3">
        <v>18.399999999999999</v>
      </c>
      <c r="J80" s="3">
        <v>0.92</v>
      </c>
      <c r="K80" s="3">
        <v>0.06</v>
      </c>
      <c r="L80" s="3">
        <v>0.04</v>
      </c>
      <c r="M80" s="3">
        <v>0</v>
      </c>
    </row>
    <row r="81" spans="1:13" x14ac:dyDescent="0.3">
      <c r="A81" s="23"/>
      <c r="B81" s="5" t="s">
        <v>15</v>
      </c>
      <c r="C81" s="6">
        <v>60</v>
      </c>
      <c r="D81" s="3">
        <v>4.5599999999999996</v>
      </c>
      <c r="E81" s="3">
        <v>0.54</v>
      </c>
      <c r="F81" s="3">
        <v>29.82</v>
      </c>
      <c r="G81" s="3">
        <v>135.6</v>
      </c>
      <c r="H81" s="3">
        <v>15.6</v>
      </c>
      <c r="I81" s="3">
        <v>21</v>
      </c>
      <c r="J81" s="3">
        <v>0.96</v>
      </c>
      <c r="K81" s="3">
        <v>0.1</v>
      </c>
      <c r="L81" s="3">
        <v>0.05</v>
      </c>
      <c r="M81" s="3">
        <v>0</v>
      </c>
    </row>
    <row r="82" spans="1:13" x14ac:dyDescent="0.3">
      <c r="A82" s="49" t="s">
        <v>17</v>
      </c>
      <c r="B82" s="49"/>
      <c r="C82" s="19"/>
      <c r="D82" s="21">
        <f>D74+D75+D76+D77+D79+D80+D81+D78</f>
        <v>32.26</v>
      </c>
      <c r="E82" s="21">
        <f t="shared" ref="E82:M82" si="13">E74+E75+E76+E77+E79+E80+E81+E78</f>
        <v>36.859999999999992</v>
      </c>
      <c r="F82" s="21">
        <f t="shared" si="13"/>
        <v>128.30000000000001</v>
      </c>
      <c r="G82" s="21">
        <f t="shared" si="13"/>
        <v>961.2</v>
      </c>
      <c r="H82" s="21">
        <f t="shared" si="13"/>
        <v>225.11999999999998</v>
      </c>
      <c r="I82" s="21">
        <f t="shared" si="13"/>
        <v>160.03999999999996</v>
      </c>
      <c r="J82" s="21">
        <f t="shared" si="13"/>
        <v>6.7</v>
      </c>
      <c r="K82" s="21">
        <f t="shared" si="13"/>
        <v>0.45000000000000007</v>
      </c>
      <c r="L82" s="21">
        <f t="shared" si="13"/>
        <v>0.43999999999999995</v>
      </c>
      <c r="M82" s="21">
        <f t="shared" si="13"/>
        <v>58.35</v>
      </c>
    </row>
    <row r="83" spans="1:13" x14ac:dyDescent="0.3">
      <c r="A83" s="41" t="s">
        <v>261</v>
      </c>
      <c r="B83" s="41"/>
      <c r="C83" s="41"/>
      <c r="D83" s="24">
        <f>D72+D82</f>
        <v>53.04</v>
      </c>
      <c r="E83" s="24">
        <f t="shared" ref="E83:M83" si="14">E72+E82</f>
        <v>57.449999999999989</v>
      </c>
      <c r="F83" s="24">
        <f t="shared" si="14"/>
        <v>240.39</v>
      </c>
      <c r="G83" s="24">
        <f t="shared" si="14"/>
        <v>1664.1599999999999</v>
      </c>
      <c r="H83" s="24">
        <f t="shared" si="14"/>
        <v>686.37</v>
      </c>
      <c r="I83" s="24">
        <f t="shared" si="14"/>
        <v>299.19999999999993</v>
      </c>
      <c r="J83" s="24">
        <f t="shared" si="14"/>
        <v>13.35</v>
      </c>
      <c r="K83" s="24">
        <f t="shared" si="14"/>
        <v>0.77000000000000013</v>
      </c>
      <c r="L83" s="24">
        <f t="shared" si="14"/>
        <v>0.89999999999999991</v>
      </c>
      <c r="M83" s="24">
        <f t="shared" si="14"/>
        <v>85.9</v>
      </c>
    </row>
    <row r="84" spans="1:13" x14ac:dyDescent="0.3">
      <c r="A84" s="41" t="s">
        <v>31</v>
      </c>
      <c r="B84" s="41"/>
      <c r="C84" s="41"/>
      <c r="D84" s="25">
        <f t="shared" ref="D84:M84" si="15">D83*100/D369</f>
        <v>98.222222222222229</v>
      </c>
      <c r="E84" s="25">
        <f t="shared" si="15"/>
        <v>104.07608695652172</v>
      </c>
      <c r="F84" s="25">
        <f t="shared" si="15"/>
        <v>104.60835509138381</v>
      </c>
      <c r="G84" s="25">
        <f t="shared" si="15"/>
        <v>101.97058823529412</v>
      </c>
      <c r="H84" s="25">
        <f t="shared" si="15"/>
        <v>95.329166666666666</v>
      </c>
      <c r="I84" s="25">
        <f t="shared" si="15"/>
        <v>166.22222222222217</v>
      </c>
      <c r="J84" s="25">
        <f t="shared" si="15"/>
        <v>123.61111111111113</v>
      </c>
      <c r="K84" s="25">
        <f t="shared" si="15"/>
        <v>91.6666666666667</v>
      </c>
      <c r="L84" s="25">
        <f t="shared" si="15"/>
        <v>93.749999999999986</v>
      </c>
      <c r="M84" s="25">
        <f t="shared" si="15"/>
        <v>204.52380952380952</v>
      </c>
    </row>
    <row r="85" spans="1:13" x14ac:dyDescent="0.3">
      <c r="A85" s="47" t="s">
        <v>254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</row>
    <row r="86" spans="1:13" x14ac:dyDescent="0.3">
      <c r="A86" s="47" t="s">
        <v>9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</row>
    <row r="87" spans="1:13" x14ac:dyDescent="0.3">
      <c r="A87" s="1" t="s">
        <v>54</v>
      </c>
      <c r="B87" s="5" t="s">
        <v>55</v>
      </c>
      <c r="C87" s="6">
        <v>100</v>
      </c>
      <c r="D87" s="22">
        <v>1.5</v>
      </c>
      <c r="E87" s="22">
        <v>4.5999999999999996</v>
      </c>
      <c r="F87" s="22">
        <v>11</v>
      </c>
      <c r="G87" s="22">
        <v>91</v>
      </c>
      <c r="H87" s="22">
        <v>38.1</v>
      </c>
      <c r="I87" s="22">
        <v>19.54</v>
      </c>
      <c r="J87" s="22">
        <v>0.95</v>
      </c>
      <c r="K87" s="22">
        <v>0.03</v>
      </c>
      <c r="L87" s="22">
        <v>0.04</v>
      </c>
      <c r="M87" s="22">
        <v>16.440000000000001</v>
      </c>
    </row>
    <row r="88" spans="1:13" x14ac:dyDescent="0.3">
      <c r="A88" s="7" t="s">
        <v>153</v>
      </c>
      <c r="B88" s="4" t="s">
        <v>154</v>
      </c>
      <c r="C88" s="6" t="s">
        <v>12</v>
      </c>
      <c r="D88" s="3">
        <v>8.11</v>
      </c>
      <c r="E88" s="3">
        <v>9.44</v>
      </c>
      <c r="F88" s="3">
        <v>28.89</v>
      </c>
      <c r="G88" s="3">
        <v>233.33</v>
      </c>
      <c r="H88" s="3">
        <v>133.6</v>
      </c>
      <c r="I88" s="3">
        <v>74.27</v>
      </c>
      <c r="J88" s="3">
        <v>2.2000000000000002</v>
      </c>
      <c r="K88" s="3">
        <v>0.2</v>
      </c>
      <c r="L88" s="3">
        <v>0.2</v>
      </c>
      <c r="M88" s="3">
        <v>0.39</v>
      </c>
    </row>
    <row r="89" spans="1:13" x14ac:dyDescent="0.3">
      <c r="A89" s="7" t="s">
        <v>13</v>
      </c>
      <c r="B89" s="4" t="s">
        <v>14</v>
      </c>
      <c r="C89" s="6">
        <v>200</v>
      </c>
      <c r="D89" s="3">
        <v>1.6</v>
      </c>
      <c r="E89" s="3">
        <v>1.8</v>
      </c>
      <c r="F89" s="3">
        <v>12.4</v>
      </c>
      <c r="G89" s="3">
        <v>69</v>
      </c>
      <c r="H89" s="3">
        <v>60.3</v>
      </c>
      <c r="I89" s="3">
        <v>7</v>
      </c>
      <c r="J89" s="3">
        <v>0.08</v>
      </c>
      <c r="K89" s="3">
        <v>0.02</v>
      </c>
      <c r="L89" s="3">
        <v>0.08</v>
      </c>
      <c r="M89" s="3">
        <v>0.65</v>
      </c>
    </row>
    <row r="90" spans="1:13" x14ac:dyDescent="0.3">
      <c r="A90" s="23"/>
      <c r="B90" s="5" t="s">
        <v>15</v>
      </c>
      <c r="C90" s="6">
        <v>70</v>
      </c>
      <c r="D90" s="3">
        <v>5.32</v>
      </c>
      <c r="E90" s="3">
        <v>0.63</v>
      </c>
      <c r="F90" s="3">
        <v>34.79</v>
      </c>
      <c r="G90" s="3">
        <v>158.19999999999999</v>
      </c>
      <c r="H90" s="3">
        <v>18.2</v>
      </c>
      <c r="I90" s="3">
        <v>24.5</v>
      </c>
      <c r="J90" s="3">
        <v>1.1200000000000001</v>
      </c>
      <c r="K90" s="3">
        <v>0.11</v>
      </c>
      <c r="L90" s="3">
        <v>0.06</v>
      </c>
      <c r="M90" s="3">
        <v>0</v>
      </c>
    </row>
    <row r="91" spans="1:13" x14ac:dyDescent="0.3">
      <c r="A91" s="23"/>
      <c r="B91" s="2" t="s">
        <v>305</v>
      </c>
      <c r="C91" s="3">
        <v>200</v>
      </c>
      <c r="D91" s="3">
        <v>5.6</v>
      </c>
      <c r="E91" s="3">
        <v>5</v>
      </c>
      <c r="F91" s="3">
        <v>20.399999999999999</v>
      </c>
      <c r="G91" s="3">
        <v>152</v>
      </c>
      <c r="H91" s="3">
        <v>230</v>
      </c>
      <c r="I91" s="3">
        <v>22</v>
      </c>
      <c r="J91" s="3">
        <v>0.08</v>
      </c>
      <c r="K91" s="3">
        <v>0.09</v>
      </c>
      <c r="L91" s="3">
        <v>0.47</v>
      </c>
      <c r="M91" s="3">
        <v>1.6</v>
      </c>
    </row>
    <row r="92" spans="1:13" x14ac:dyDescent="0.3">
      <c r="A92" s="49" t="s">
        <v>17</v>
      </c>
      <c r="B92" s="49"/>
      <c r="C92" s="19"/>
      <c r="D92" s="21">
        <f>D87+D88+D89+D90+D91</f>
        <v>22.130000000000003</v>
      </c>
      <c r="E92" s="21">
        <f t="shared" ref="E92:M92" si="16">E87+E88+E89+E90+E91</f>
        <v>21.47</v>
      </c>
      <c r="F92" s="21">
        <f t="shared" si="16"/>
        <v>107.47999999999999</v>
      </c>
      <c r="G92" s="21">
        <f t="shared" si="16"/>
        <v>703.53</v>
      </c>
      <c r="H92" s="21">
        <f t="shared" si="16"/>
        <v>480.2</v>
      </c>
      <c r="I92" s="21">
        <f t="shared" si="16"/>
        <v>147.31</v>
      </c>
      <c r="J92" s="21">
        <f t="shared" si="16"/>
        <v>4.4300000000000006</v>
      </c>
      <c r="K92" s="21">
        <f t="shared" si="16"/>
        <v>0.44999999999999996</v>
      </c>
      <c r="L92" s="21">
        <f t="shared" si="16"/>
        <v>0.85</v>
      </c>
      <c r="M92" s="21">
        <f t="shared" si="16"/>
        <v>19.080000000000002</v>
      </c>
    </row>
    <row r="93" spans="1:13" x14ac:dyDescent="0.3">
      <c r="A93" s="48" t="s">
        <v>260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</row>
    <row r="94" spans="1:13" x14ac:dyDescent="0.3">
      <c r="A94" s="1" t="s">
        <v>265</v>
      </c>
      <c r="B94" s="5" t="s">
        <v>266</v>
      </c>
      <c r="C94" s="6">
        <v>100</v>
      </c>
      <c r="D94" s="3">
        <v>0.9</v>
      </c>
      <c r="E94" s="3">
        <v>4.5</v>
      </c>
      <c r="F94" s="3">
        <v>4.8</v>
      </c>
      <c r="G94" s="3">
        <v>64</v>
      </c>
      <c r="H94" s="3">
        <v>15.74</v>
      </c>
      <c r="I94" s="3">
        <v>14.78</v>
      </c>
      <c r="J94" s="3">
        <v>0.71</v>
      </c>
      <c r="K94" s="3">
        <v>0.05</v>
      </c>
      <c r="L94" s="3">
        <v>0.03</v>
      </c>
      <c r="M94" s="3">
        <v>16.91</v>
      </c>
    </row>
    <row r="95" spans="1:13" x14ac:dyDescent="0.3">
      <c r="A95" s="1" t="s">
        <v>90</v>
      </c>
      <c r="B95" s="5" t="s">
        <v>91</v>
      </c>
      <c r="C95" s="6">
        <v>300</v>
      </c>
      <c r="D95" s="3">
        <v>2.4</v>
      </c>
      <c r="E95" s="3">
        <v>5.2</v>
      </c>
      <c r="F95" s="3">
        <v>13</v>
      </c>
      <c r="G95" s="3">
        <v>110</v>
      </c>
      <c r="H95" s="3">
        <v>26.86</v>
      </c>
      <c r="I95" s="3">
        <v>26.16</v>
      </c>
      <c r="J95" s="3">
        <v>0.92</v>
      </c>
      <c r="K95" s="3">
        <v>0.09</v>
      </c>
      <c r="L95" s="3">
        <v>0.08</v>
      </c>
      <c r="M95" s="3">
        <v>10.8</v>
      </c>
    </row>
    <row r="96" spans="1:13" x14ac:dyDescent="0.3">
      <c r="A96" s="7" t="s">
        <v>105</v>
      </c>
      <c r="B96" s="4" t="s">
        <v>106</v>
      </c>
      <c r="C96" s="6">
        <v>180</v>
      </c>
      <c r="D96" s="3">
        <v>4</v>
      </c>
      <c r="E96" s="3">
        <v>11</v>
      </c>
      <c r="F96" s="3">
        <v>27.2</v>
      </c>
      <c r="G96" s="3">
        <v>227</v>
      </c>
      <c r="H96" s="3">
        <v>29.09</v>
      </c>
      <c r="I96" s="3">
        <v>44.41</v>
      </c>
      <c r="J96" s="3">
        <v>1.73</v>
      </c>
      <c r="K96" s="3">
        <v>0.16</v>
      </c>
      <c r="L96" s="3">
        <v>0.11</v>
      </c>
      <c r="M96" s="3">
        <v>16.52</v>
      </c>
    </row>
    <row r="97" spans="1:13" x14ac:dyDescent="0.3">
      <c r="A97" s="7" t="s">
        <v>183</v>
      </c>
      <c r="B97" s="4" t="s">
        <v>306</v>
      </c>
      <c r="C97" s="6">
        <v>100</v>
      </c>
      <c r="D97" s="3">
        <v>17.25</v>
      </c>
      <c r="E97" s="3">
        <v>13.88</v>
      </c>
      <c r="F97" s="3">
        <v>13.88</v>
      </c>
      <c r="G97" s="3">
        <v>250</v>
      </c>
      <c r="H97" s="3">
        <v>31.78</v>
      </c>
      <c r="I97" s="3">
        <v>26.09</v>
      </c>
      <c r="J97" s="3">
        <v>1.25</v>
      </c>
      <c r="K97" s="3">
        <v>0.09</v>
      </c>
      <c r="L97" s="3">
        <v>0.13</v>
      </c>
      <c r="M97" s="3">
        <v>0.44</v>
      </c>
    </row>
    <row r="98" spans="1:13" x14ac:dyDescent="0.3">
      <c r="A98" s="7" t="s">
        <v>28</v>
      </c>
      <c r="B98" s="4" t="s">
        <v>29</v>
      </c>
      <c r="C98" s="6">
        <v>200</v>
      </c>
      <c r="D98" s="3">
        <v>0.2</v>
      </c>
      <c r="E98" s="3">
        <v>0.1</v>
      </c>
      <c r="F98" s="3">
        <v>17.2</v>
      </c>
      <c r="G98" s="3">
        <v>68</v>
      </c>
      <c r="H98" s="3">
        <v>6.03</v>
      </c>
      <c r="I98" s="3">
        <v>3.13</v>
      </c>
      <c r="J98" s="3">
        <v>0.8</v>
      </c>
      <c r="K98" s="3">
        <v>0.01</v>
      </c>
      <c r="L98" s="3">
        <v>0.01</v>
      </c>
      <c r="M98" s="3">
        <v>1.6</v>
      </c>
    </row>
    <row r="99" spans="1:13" x14ac:dyDescent="0.3">
      <c r="A99" s="1"/>
      <c r="B99" s="10" t="s">
        <v>30</v>
      </c>
      <c r="C99" s="6">
        <v>60</v>
      </c>
      <c r="D99" s="3">
        <v>4.08</v>
      </c>
      <c r="E99" s="3">
        <v>0.72</v>
      </c>
      <c r="F99" s="3">
        <v>27.84</v>
      </c>
      <c r="G99" s="3">
        <v>129</v>
      </c>
      <c r="H99" s="3">
        <v>18</v>
      </c>
      <c r="I99" s="3">
        <v>27.6</v>
      </c>
      <c r="J99" s="3">
        <v>1.38</v>
      </c>
      <c r="K99" s="3">
        <v>0.1</v>
      </c>
      <c r="L99" s="3">
        <v>0.05</v>
      </c>
      <c r="M99" s="3">
        <v>0</v>
      </c>
    </row>
    <row r="100" spans="1:13" x14ac:dyDescent="0.3">
      <c r="A100" s="23"/>
      <c r="B100" s="5" t="s">
        <v>15</v>
      </c>
      <c r="C100" s="6">
        <v>50</v>
      </c>
      <c r="D100" s="3">
        <v>3.8</v>
      </c>
      <c r="E100" s="3">
        <v>0.45</v>
      </c>
      <c r="F100" s="3">
        <v>24.85</v>
      </c>
      <c r="G100" s="3">
        <v>113</v>
      </c>
      <c r="H100" s="3">
        <v>13</v>
      </c>
      <c r="I100" s="3">
        <v>17.5</v>
      </c>
      <c r="J100" s="3">
        <v>0.8</v>
      </c>
      <c r="K100" s="3">
        <v>0.08</v>
      </c>
      <c r="L100" s="3">
        <v>0.04</v>
      </c>
      <c r="M100" s="3">
        <v>0</v>
      </c>
    </row>
    <row r="101" spans="1:13" x14ac:dyDescent="0.3">
      <c r="A101" s="23"/>
      <c r="B101" s="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</row>
    <row r="102" spans="1:13" x14ac:dyDescent="0.3">
      <c r="A102" s="49" t="s">
        <v>17</v>
      </c>
      <c r="B102" s="49"/>
      <c r="C102" s="19"/>
      <c r="D102" s="21">
        <f>D94+D95+D96+D97+D98+D99+D100</f>
        <v>32.629999999999995</v>
      </c>
      <c r="E102" s="21">
        <f t="shared" ref="E102:M102" si="17">E94+E95+E96+E97+E98+E99+E100</f>
        <v>35.85</v>
      </c>
      <c r="F102" s="21">
        <f t="shared" si="17"/>
        <v>128.77000000000001</v>
      </c>
      <c r="G102" s="21">
        <f t="shared" si="17"/>
        <v>961</v>
      </c>
      <c r="H102" s="21">
        <f t="shared" si="17"/>
        <v>140.5</v>
      </c>
      <c r="I102" s="21">
        <f t="shared" si="17"/>
        <v>159.66999999999999</v>
      </c>
      <c r="J102" s="21">
        <f t="shared" si="17"/>
        <v>7.589999999999999</v>
      </c>
      <c r="K102" s="21">
        <f t="shared" si="17"/>
        <v>0.57999999999999996</v>
      </c>
      <c r="L102" s="21">
        <f t="shared" si="17"/>
        <v>0.44999999999999996</v>
      </c>
      <c r="M102" s="21">
        <f t="shared" si="17"/>
        <v>46.27</v>
      </c>
    </row>
    <row r="103" spans="1:13" x14ac:dyDescent="0.3">
      <c r="A103" s="41" t="s">
        <v>261</v>
      </c>
      <c r="B103" s="41"/>
      <c r="C103" s="41"/>
      <c r="D103" s="24">
        <f>D92+D102</f>
        <v>54.76</v>
      </c>
      <c r="E103" s="24">
        <f t="shared" ref="E103:M103" si="18">E92+E102</f>
        <v>57.32</v>
      </c>
      <c r="F103" s="24">
        <f t="shared" si="18"/>
        <v>236.25</v>
      </c>
      <c r="G103" s="24">
        <f t="shared" si="18"/>
        <v>1664.53</v>
      </c>
      <c r="H103" s="24">
        <f t="shared" si="18"/>
        <v>620.70000000000005</v>
      </c>
      <c r="I103" s="24">
        <f t="shared" si="18"/>
        <v>306.98</v>
      </c>
      <c r="J103" s="24">
        <f t="shared" si="18"/>
        <v>12.02</v>
      </c>
      <c r="K103" s="24">
        <f t="shared" si="18"/>
        <v>1.0299999999999998</v>
      </c>
      <c r="L103" s="24">
        <f t="shared" si="18"/>
        <v>1.2999999999999998</v>
      </c>
      <c r="M103" s="24">
        <f t="shared" si="18"/>
        <v>65.350000000000009</v>
      </c>
    </row>
    <row r="104" spans="1:13" x14ac:dyDescent="0.3">
      <c r="A104" s="41" t="s">
        <v>31</v>
      </c>
      <c r="B104" s="41"/>
      <c r="C104" s="41"/>
      <c r="D104" s="25">
        <f t="shared" ref="D104:M104" si="19">D103*100/D369</f>
        <v>101.4074074074074</v>
      </c>
      <c r="E104" s="25">
        <f t="shared" si="19"/>
        <v>103.84057971014492</v>
      </c>
      <c r="F104" s="25">
        <f t="shared" si="19"/>
        <v>102.80678851174935</v>
      </c>
      <c r="G104" s="25">
        <f t="shared" si="19"/>
        <v>101.99325980392157</v>
      </c>
      <c r="H104" s="25">
        <f t="shared" si="19"/>
        <v>86.208333333333343</v>
      </c>
      <c r="I104" s="25">
        <f t="shared" si="19"/>
        <v>170.54444444444445</v>
      </c>
      <c r="J104" s="25">
        <f t="shared" si="19"/>
        <v>111.2962962962963</v>
      </c>
      <c r="K104" s="25">
        <f t="shared" si="19"/>
        <v>122.61904761904762</v>
      </c>
      <c r="L104" s="25">
        <f t="shared" si="19"/>
        <v>135.41666666666663</v>
      </c>
      <c r="M104" s="25">
        <f t="shared" si="19"/>
        <v>155.59523809523813</v>
      </c>
    </row>
    <row r="105" spans="1:13" x14ac:dyDescent="0.3">
      <c r="A105" s="47" t="s">
        <v>255</v>
      </c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</row>
    <row r="106" spans="1:13" x14ac:dyDescent="0.3">
      <c r="A106" s="47" t="s">
        <v>9</v>
      </c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</row>
    <row r="107" spans="1:13" x14ac:dyDescent="0.3">
      <c r="A107" s="1" t="s">
        <v>267</v>
      </c>
      <c r="B107" s="5" t="s">
        <v>268</v>
      </c>
      <c r="C107" s="6">
        <v>100</v>
      </c>
      <c r="D107" s="3">
        <v>0.7</v>
      </c>
      <c r="E107" s="3">
        <v>7.4</v>
      </c>
      <c r="F107" s="3">
        <v>2.9</v>
      </c>
      <c r="G107" s="3">
        <v>81</v>
      </c>
      <c r="H107" s="3">
        <v>16.03</v>
      </c>
      <c r="I107" s="3">
        <v>9.94</v>
      </c>
      <c r="J107" s="3">
        <v>0.43</v>
      </c>
      <c r="K107" s="3">
        <v>0.02</v>
      </c>
      <c r="L107" s="3">
        <v>0.02</v>
      </c>
      <c r="M107" s="3">
        <v>13.88</v>
      </c>
    </row>
    <row r="108" spans="1:13" x14ac:dyDescent="0.3">
      <c r="A108" s="7" t="s">
        <v>10</v>
      </c>
      <c r="B108" s="4" t="s">
        <v>11</v>
      </c>
      <c r="C108" s="6" t="s">
        <v>12</v>
      </c>
      <c r="D108" s="3">
        <v>8.11</v>
      </c>
      <c r="E108" s="3">
        <v>10.220000000000001</v>
      </c>
      <c r="F108" s="3">
        <v>33.89</v>
      </c>
      <c r="G108" s="3">
        <v>260</v>
      </c>
      <c r="H108" s="3">
        <v>211.61</v>
      </c>
      <c r="I108" s="3">
        <v>28.66</v>
      </c>
      <c r="J108" s="3">
        <v>0.49</v>
      </c>
      <c r="K108" s="3">
        <v>0.09</v>
      </c>
      <c r="L108" s="3">
        <v>0.26</v>
      </c>
      <c r="M108" s="3">
        <v>0.41</v>
      </c>
    </row>
    <row r="109" spans="1:13" x14ac:dyDescent="0.3">
      <c r="A109" s="7" t="s">
        <v>230</v>
      </c>
      <c r="B109" s="4" t="s">
        <v>231</v>
      </c>
      <c r="C109" s="6">
        <v>180</v>
      </c>
      <c r="D109" s="3">
        <v>2.61</v>
      </c>
      <c r="E109" s="3">
        <v>2.52</v>
      </c>
      <c r="F109" s="3">
        <v>13.41</v>
      </c>
      <c r="G109" s="3">
        <v>84.6</v>
      </c>
      <c r="H109" s="3">
        <v>95.27</v>
      </c>
      <c r="I109" s="3">
        <v>10.96</v>
      </c>
      <c r="J109" s="3">
        <v>0.1</v>
      </c>
      <c r="K109" s="3">
        <v>0.03</v>
      </c>
      <c r="L109" s="3">
        <v>0.01</v>
      </c>
      <c r="M109" s="3">
        <v>0.47</v>
      </c>
    </row>
    <row r="110" spans="1:13" x14ac:dyDescent="0.3">
      <c r="A110" s="23"/>
      <c r="B110" s="5" t="s">
        <v>15</v>
      </c>
      <c r="C110" s="6">
        <v>50</v>
      </c>
      <c r="D110" s="3">
        <v>3.8</v>
      </c>
      <c r="E110" s="3">
        <v>0.45</v>
      </c>
      <c r="F110" s="3">
        <v>24.85</v>
      </c>
      <c r="G110" s="3">
        <v>113</v>
      </c>
      <c r="H110" s="3">
        <v>13</v>
      </c>
      <c r="I110" s="3">
        <v>17.5</v>
      </c>
      <c r="J110" s="3">
        <v>0.8</v>
      </c>
      <c r="K110" s="3">
        <v>0.08</v>
      </c>
      <c r="L110" s="3">
        <v>0.04</v>
      </c>
      <c r="M110" s="3">
        <v>0</v>
      </c>
    </row>
    <row r="111" spans="1:13" x14ac:dyDescent="0.3">
      <c r="A111" s="23"/>
      <c r="B111" s="4" t="s">
        <v>277</v>
      </c>
      <c r="C111" s="3">
        <v>100</v>
      </c>
      <c r="D111" s="3">
        <v>0.4</v>
      </c>
      <c r="E111" s="3">
        <v>0</v>
      </c>
      <c r="F111" s="3">
        <v>11.3</v>
      </c>
      <c r="G111" s="3">
        <v>46</v>
      </c>
      <c r="H111" s="35">
        <v>16</v>
      </c>
      <c r="I111" s="35">
        <v>9</v>
      </c>
      <c r="J111" s="35">
        <v>2.2000000000000002</v>
      </c>
      <c r="K111" s="35">
        <v>0.03</v>
      </c>
      <c r="L111" s="35">
        <v>0.02</v>
      </c>
      <c r="M111" s="35">
        <v>10</v>
      </c>
    </row>
    <row r="112" spans="1:13" x14ac:dyDescent="0.3">
      <c r="A112" s="49" t="s">
        <v>17</v>
      </c>
      <c r="B112" s="49"/>
      <c r="C112" s="19"/>
      <c r="D112" s="21">
        <f>D107+D108+D109+D110+D111</f>
        <v>15.62</v>
      </c>
      <c r="E112" s="21">
        <f t="shared" ref="E112:M112" si="20">E107+E108+E109+E110+E111</f>
        <v>20.59</v>
      </c>
      <c r="F112" s="21">
        <f t="shared" si="20"/>
        <v>86.350000000000009</v>
      </c>
      <c r="G112" s="21">
        <f t="shared" si="20"/>
        <v>584.6</v>
      </c>
      <c r="H112" s="21">
        <f t="shared" si="20"/>
        <v>351.91</v>
      </c>
      <c r="I112" s="21">
        <f t="shared" si="20"/>
        <v>76.06</v>
      </c>
      <c r="J112" s="21">
        <f t="shared" si="20"/>
        <v>4.0200000000000005</v>
      </c>
      <c r="K112" s="21">
        <f t="shared" si="20"/>
        <v>0.25</v>
      </c>
      <c r="L112" s="21">
        <f t="shared" si="20"/>
        <v>0.35000000000000003</v>
      </c>
      <c r="M112" s="21">
        <f t="shared" si="20"/>
        <v>24.76</v>
      </c>
    </row>
    <row r="113" spans="1:13" x14ac:dyDescent="0.3">
      <c r="A113" s="48" t="s">
        <v>260</v>
      </c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</row>
    <row r="114" spans="1:13" x14ac:dyDescent="0.3">
      <c r="A114" s="36" t="s">
        <v>293</v>
      </c>
      <c r="B114" s="34" t="s">
        <v>294</v>
      </c>
      <c r="C114" s="3">
        <v>100</v>
      </c>
      <c r="D114" s="3">
        <v>5</v>
      </c>
      <c r="E114" s="3">
        <v>0.2</v>
      </c>
      <c r="F114" s="3">
        <v>13.3</v>
      </c>
      <c r="G114" s="3">
        <v>72</v>
      </c>
      <c r="H114" s="3">
        <v>26</v>
      </c>
      <c r="I114" s="3">
        <v>38</v>
      </c>
      <c r="J114" s="3">
        <v>0.7</v>
      </c>
      <c r="K114" s="3">
        <v>0.35</v>
      </c>
      <c r="L114" s="3">
        <v>0.2</v>
      </c>
      <c r="M114" s="3">
        <v>25</v>
      </c>
    </row>
    <row r="115" spans="1:13" x14ac:dyDescent="0.3">
      <c r="A115" s="1" t="s">
        <v>77</v>
      </c>
      <c r="B115" s="5" t="s">
        <v>78</v>
      </c>
      <c r="C115" s="6" t="s">
        <v>67</v>
      </c>
      <c r="D115" s="3">
        <v>2.15</v>
      </c>
      <c r="E115" s="3">
        <v>5.25</v>
      </c>
      <c r="F115" s="3">
        <v>13.65</v>
      </c>
      <c r="G115" s="3">
        <v>112</v>
      </c>
      <c r="H115" s="3">
        <v>23.72</v>
      </c>
      <c r="I115" s="3">
        <v>24.15</v>
      </c>
      <c r="J115" s="3">
        <v>0.91</v>
      </c>
      <c r="K115" s="3">
        <v>0.08</v>
      </c>
      <c r="L115" s="3">
        <v>0.06</v>
      </c>
      <c r="M115" s="3">
        <v>10.5</v>
      </c>
    </row>
    <row r="116" spans="1:13" x14ac:dyDescent="0.3">
      <c r="A116" s="7" t="s">
        <v>119</v>
      </c>
      <c r="B116" s="4" t="s">
        <v>120</v>
      </c>
      <c r="C116" s="6" t="s">
        <v>115</v>
      </c>
      <c r="D116" s="3">
        <v>10.1</v>
      </c>
      <c r="E116" s="3">
        <v>6.3</v>
      </c>
      <c r="F116" s="3">
        <v>41.7</v>
      </c>
      <c r="G116" s="3">
        <v>268</v>
      </c>
      <c r="H116" s="3">
        <v>15.53</v>
      </c>
      <c r="I116" s="3">
        <v>146.91</v>
      </c>
      <c r="J116" s="3">
        <v>5.03</v>
      </c>
      <c r="K116" s="3">
        <v>0.22</v>
      </c>
      <c r="L116" s="3">
        <v>0.13</v>
      </c>
      <c r="M116" s="3">
        <v>0</v>
      </c>
    </row>
    <row r="117" spans="1:13" x14ac:dyDescent="0.3">
      <c r="A117" s="7" t="s">
        <v>190</v>
      </c>
      <c r="B117" s="4" t="s">
        <v>191</v>
      </c>
      <c r="C117" s="3" t="s">
        <v>185</v>
      </c>
      <c r="D117" s="17">
        <v>14.25</v>
      </c>
      <c r="E117" s="17">
        <v>23</v>
      </c>
      <c r="F117" s="17">
        <v>19.5</v>
      </c>
      <c r="G117" s="17">
        <v>342.5</v>
      </c>
      <c r="H117" s="17">
        <v>37.86</v>
      </c>
      <c r="I117" s="17">
        <v>34.090000000000003</v>
      </c>
      <c r="J117" s="17">
        <v>1.46</v>
      </c>
      <c r="K117" s="17">
        <v>0.06</v>
      </c>
      <c r="L117" s="17">
        <v>0.13</v>
      </c>
      <c r="M117" s="17">
        <v>2.6</v>
      </c>
    </row>
    <row r="118" spans="1:13" x14ac:dyDescent="0.3">
      <c r="A118" s="1" t="s">
        <v>242</v>
      </c>
      <c r="B118" s="5" t="s">
        <v>243</v>
      </c>
      <c r="C118" s="6">
        <v>40</v>
      </c>
      <c r="D118" s="3">
        <v>0.4</v>
      </c>
      <c r="E118" s="3">
        <v>1.84</v>
      </c>
      <c r="F118" s="3">
        <v>2.4</v>
      </c>
      <c r="G118" s="3">
        <v>28</v>
      </c>
      <c r="H118" s="3">
        <v>2</v>
      </c>
      <c r="I118" s="3">
        <v>2.8</v>
      </c>
      <c r="J118" s="3">
        <v>0.12</v>
      </c>
      <c r="K118" s="3">
        <v>0.02</v>
      </c>
      <c r="L118" s="3">
        <v>0.02</v>
      </c>
      <c r="M118" s="3">
        <v>0.64</v>
      </c>
    </row>
    <row r="119" spans="1:13" x14ac:dyDescent="0.3">
      <c r="A119" s="7" t="s">
        <v>228</v>
      </c>
      <c r="B119" s="4" t="s">
        <v>229</v>
      </c>
      <c r="C119" s="6">
        <v>180</v>
      </c>
      <c r="D119" s="3">
        <v>0.18</v>
      </c>
      <c r="E119" s="3">
        <v>0.04</v>
      </c>
      <c r="F119" s="3">
        <v>9.18</v>
      </c>
      <c r="G119" s="3">
        <v>36.9</v>
      </c>
      <c r="H119" s="3">
        <v>2.79</v>
      </c>
      <c r="I119" s="3">
        <v>0.76</v>
      </c>
      <c r="J119" s="3">
        <v>0.06</v>
      </c>
      <c r="K119" s="3">
        <v>0</v>
      </c>
      <c r="L119" s="3">
        <v>0</v>
      </c>
      <c r="M119" s="3">
        <v>2.52</v>
      </c>
    </row>
    <row r="120" spans="1:13" x14ac:dyDescent="0.3">
      <c r="A120" s="1"/>
      <c r="B120" s="5" t="s">
        <v>30</v>
      </c>
      <c r="C120" s="6">
        <v>50</v>
      </c>
      <c r="D120" s="3">
        <v>3.4</v>
      </c>
      <c r="E120" s="3">
        <v>0.6</v>
      </c>
      <c r="F120" s="3">
        <v>23.2</v>
      </c>
      <c r="G120" s="3">
        <v>107.5</v>
      </c>
      <c r="H120" s="3">
        <v>15</v>
      </c>
      <c r="I120" s="3">
        <v>23</v>
      </c>
      <c r="J120" s="3">
        <v>1.1499999999999999</v>
      </c>
      <c r="K120" s="3">
        <v>0.08</v>
      </c>
      <c r="L120" s="3">
        <v>0.05</v>
      </c>
      <c r="M120" s="3">
        <v>0</v>
      </c>
    </row>
    <row r="121" spans="1:13" x14ac:dyDescent="0.3">
      <c r="A121" s="23"/>
      <c r="B121" s="5" t="s">
        <v>15</v>
      </c>
      <c r="C121" s="6">
        <v>40</v>
      </c>
      <c r="D121" s="8">
        <v>3.04</v>
      </c>
      <c r="E121" s="8">
        <v>0.36</v>
      </c>
      <c r="F121" s="8">
        <v>19.88</v>
      </c>
      <c r="G121" s="8">
        <v>90.4</v>
      </c>
      <c r="H121" s="8">
        <v>10.4</v>
      </c>
      <c r="I121" s="8">
        <v>14</v>
      </c>
      <c r="J121" s="8">
        <v>0.64</v>
      </c>
      <c r="K121" s="8">
        <v>0.06</v>
      </c>
      <c r="L121" s="8">
        <v>0.03</v>
      </c>
      <c r="M121" s="8">
        <v>0</v>
      </c>
    </row>
    <row r="122" spans="1:13" x14ac:dyDescent="0.3">
      <c r="A122" s="42" t="s">
        <v>17</v>
      </c>
      <c r="B122" s="43"/>
      <c r="C122" s="19"/>
      <c r="D122" s="21">
        <f>D114+D115+D116+D117+D118+D119+D120+D121</f>
        <v>38.519999999999996</v>
      </c>
      <c r="E122" s="21">
        <f t="shared" ref="E122:M122" si="21">E114+E115+E116+E117+E118+E119+E120+E121</f>
        <v>37.590000000000003</v>
      </c>
      <c r="F122" s="21">
        <f t="shared" si="21"/>
        <v>142.81000000000003</v>
      </c>
      <c r="G122" s="21">
        <f t="shared" si="21"/>
        <v>1057.3</v>
      </c>
      <c r="H122" s="21">
        <f t="shared" si="21"/>
        <v>133.30000000000001</v>
      </c>
      <c r="I122" s="21">
        <f t="shared" si="21"/>
        <v>283.71000000000004</v>
      </c>
      <c r="J122" s="21">
        <f t="shared" si="21"/>
        <v>10.070000000000002</v>
      </c>
      <c r="K122" s="21">
        <f t="shared" si="21"/>
        <v>0.86999999999999988</v>
      </c>
      <c r="L122" s="21">
        <f t="shared" si="21"/>
        <v>0.62000000000000011</v>
      </c>
      <c r="M122" s="21">
        <f t="shared" si="21"/>
        <v>41.260000000000005</v>
      </c>
    </row>
    <row r="123" spans="1:13" x14ac:dyDescent="0.3">
      <c r="A123" s="44" t="s">
        <v>261</v>
      </c>
      <c r="B123" s="45"/>
      <c r="C123" s="46"/>
      <c r="D123" s="24">
        <f>D112+D122</f>
        <v>54.139999999999993</v>
      </c>
      <c r="E123" s="24">
        <f t="shared" ref="E123:M123" si="22">E112+E122</f>
        <v>58.180000000000007</v>
      </c>
      <c r="F123" s="24">
        <f t="shared" si="22"/>
        <v>229.16000000000003</v>
      </c>
      <c r="G123" s="24">
        <f t="shared" si="22"/>
        <v>1641.9</v>
      </c>
      <c r="H123" s="24">
        <f t="shared" si="22"/>
        <v>485.21000000000004</v>
      </c>
      <c r="I123" s="24">
        <f t="shared" si="22"/>
        <v>359.77000000000004</v>
      </c>
      <c r="J123" s="24">
        <f t="shared" si="22"/>
        <v>14.090000000000003</v>
      </c>
      <c r="K123" s="24">
        <f t="shared" si="22"/>
        <v>1.1199999999999999</v>
      </c>
      <c r="L123" s="24">
        <f t="shared" si="22"/>
        <v>0.9700000000000002</v>
      </c>
      <c r="M123" s="24">
        <f t="shared" si="22"/>
        <v>66.02000000000001</v>
      </c>
    </row>
    <row r="124" spans="1:13" x14ac:dyDescent="0.3">
      <c r="A124" s="41" t="s">
        <v>31</v>
      </c>
      <c r="B124" s="41"/>
      <c r="C124" s="41"/>
      <c r="D124" s="25">
        <f t="shared" ref="D124:M124" si="23">D123*100/D369</f>
        <v>100.25925925925924</v>
      </c>
      <c r="E124" s="25">
        <f t="shared" si="23"/>
        <v>105.39855072463769</v>
      </c>
      <c r="F124" s="25">
        <f t="shared" si="23"/>
        <v>99.721496953872943</v>
      </c>
      <c r="G124" s="25">
        <f t="shared" si="23"/>
        <v>100.60661764705883</v>
      </c>
      <c r="H124" s="25">
        <f t="shared" si="23"/>
        <v>67.390277777777783</v>
      </c>
      <c r="I124" s="25">
        <f t="shared" si="23"/>
        <v>199.87222222222226</v>
      </c>
      <c r="J124" s="25">
        <f t="shared" si="23"/>
        <v>130.46296296296302</v>
      </c>
      <c r="K124" s="25">
        <f t="shared" si="23"/>
        <v>133.33333333333334</v>
      </c>
      <c r="L124" s="25">
        <f t="shared" si="23"/>
        <v>101.04166666666669</v>
      </c>
      <c r="M124" s="25">
        <f t="shared" si="23"/>
        <v>157.1904761904762</v>
      </c>
    </row>
    <row r="125" spans="1:13" x14ac:dyDescent="0.3">
      <c r="A125" s="47" t="s">
        <v>256</v>
      </c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</row>
    <row r="126" spans="1:13" x14ac:dyDescent="0.3">
      <c r="A126" s="47" t="s">
        <v>9</v>
      </c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</row>
    <row r="127" spans="1:13" x14ac:dyDescent="0.3">
      <c r="A127" s="1" t="s">
        <v>265</v>
      </c>
      <c r="B127" s="5" t="s">
        <v>266</v>
      </c>
      <c r="C127" s="6">
        <v>100</v>
      </c>
      <c r="D127" s="3">
        <v>0.9</v>
      </c>
      <c r="E127" s="3">
        <v>4.5</v>
      </c>
      <c r="F127" s="3">
        <v>4.8</v>
      </c>
      <c r="G127" s="3">
        <v>64</v>
      </c>
      <c r="H127" s="3">
        <v>15.74</v>
      </c>
      <c r="I127" s="3">
        <v>14.78</v>
      </c>
      <c r="J127" s="3">
        <v>0.71</v>
      </c>
      <c r="K127" s="3">
        <v>0.05</v>
      </c>
      <c r="L127" s="3">
        <v>0.03</v>
      </c>
      <c r="M127" s="3">
        <v>16.91</v>
      </c>
    </row>
    <row r="128" spans="1:13" x14ac:dyDescent="0.3">
      <c r="A128" s="1" t="s">
        <v>94</v>
      </c>
      <c r="B128" s="5" t="s">
        <v>311</v>
      </c>
      <c r="C128" s="6">
        <v>250</v>
      </c>
      <c r="D128" s="3">
        <v>8.8000000000000007</v>
      </c>
      <c r="E128" s="3">
        <v>10.35</v>
      </c>
      <c r="F128" s="3">
        <v>23</v>
      </c>
      <c r="G128" s="3">
        <v>219</v>
      </c>
      <c r="H128" s="3">
        <v>281.64</v>
      </c>
      <c r="I128" s="3">
        <v>42.87</v>
      </c>
      <c r="J128" s="3">
        <v>0.59</v>
      </c>
      <c r="K128" s="3">
        <v>0.13</v>
      </c>
      <c r="L128" s="3">
        <v>0.33</v>
      </c>
      <c r="M128" s="3">
        <v>1.65</v>
      </c>
    </row>
    <row r="129" spans="1:13" x14ac:dyDescent="0.3">
      <c r="A129" s="7" t="s">
        <v>232</v>
      </c>
      <c r="B129" s="4" t="s">
        <v>233</v>
      </c>
      <c r="C129" s="6">
        <v>180</v>
      </c>
      <c r="D129" s="3">
        <v>2.97</v>
      </c>
      <c r="E129" s="3">
        <v>2.25</v>
      </c>
      <c r="F129" s="3">
        <v>12.33</v>
      </c>
      <c r="G129" s="3">
        <v>79.2</v>
      </c>
      <c r="H129" s="3">
        <v>97.71</v>
      </c>
      <c r="I129" s="3">
        <v>45.99</v>
      </c>
      <c r="J129" s="3">
        <v>0.54</v>
      </c>
      <c r="K129" s="3">
        <v>0.03</v>
      </c>
      <c r="L129" s="3">
        <v>0.11</v>
      </c>
      <c r="M129" s="3">
        <v>0.47</v>
      </c>
    </row>
    <row r="130" spans="1:13" x14ac:dyDescent="0.3">
      <c r="A130" s="7"/>
      <c r="B130" s="5" t="s">
        <v>15</v>
      </c>
      <c r="C130" s="6">
        <v>60</v>
      </c>
      <c r="D130" s="3">
        <v>4.5599999999999996</v>
      </c>
      <c r="E130" s="3">
        <v>0.54</v>
      </c>
      <c r="F130" s="3">
        <v>29.82</v>
      </c>
      <c r="G130" s="3">
        <v>135.6</v>
      </c>
      <c r="H130" s="3">
        <v>15.6</v>
      </c>
      <c r="I130" s="3">
        <v>21</v>
      </c>
      <c r="J130" s="3">
        <v>0.96</v>
      </c>
      <c r="K130" s="3">
        <v>0.1</v>
      </c>
      <c r="L130" s="3">
        <v>0.05</v>
      </c>
      <c r="M130" s="3">
        <v>0</v>
      </c>
    </row>
    <row r="131" spans="1:13" x14ac:dyDescent="0.3">
      <c r="A131" s="7" t="s">
        <v>316</v>
      </c>
      <c r="B131" s="5" t="s">
        <v>43</v>
      </c>
      <c r="C131" s="6">
        <v>10</v>
      </c>
      <c r="D131" s="8">
        <v>0.13</v>
      </c>
      <c r="E131" s="8">
        <v>7.25</v>
      </c>
      <c r="F131" s="8">
        <v>0.09</v>
      </c>
      <c r="G131" s="8">
        <v>66.099999999999994</v>
      </c>
      <c r="H131" s="8">
        <v>2.4</v>
      </c>
      <c r="I131" s="8">
        <v>0.3</v>
      </c>
      <c r="J131" s="8">
        <v>0.02</v>
      </c>
      <c r="K131" s="8">
        <v>0</v>
      </c>
      <c r="L131" s="8">
        <v>0</v>
      </c>
      <c r="M131" s="8">
        <v>0</v>
      </c>
    </row>
    <row r="132" spans="1:13" x14ac:dyDescent="0.3">
      <c r="A132" s="23"/>
      <c r="B132" s="2" t="s">
        <v>304</v>
      </c>
      <c r="C132" s="3">
        <v>180</v>
      </c>
      <c r="D132" s="3">
        <v>4.68</v>
      </c>
      <c r="E132" s="3">
        <v>4.5</v>
      </c>
      <c r="F132" s="3">
        <v>19.8</v>
      </c>
      <c r="G132" s="3">
        <v>138.6</v>
      </c>
      <c r="H132" s="3">
        <v>216</v>
      </c>
      <c r="I132" s="3">
        <v>25.2</v>
      </c>
      <c r="J132" s="3">
        <v>0.18</v>
      </c>
      <c r="K132" s="3">
        <v>0.05</v>
      </c>
      <c r="L132" s="3">
        <v>0.31</v>
      </c>
      <c r="M132" s="3">
        <v>1.26</v>
      </c>
    </row>
    <row r="133" spans="1:13" x14ac:dyDescent="0.3">
      <c r="A133" s="49" t="s">
        <v>17</v>
      </c>
      <c r="B133" s="49"/>
      <c r="C133" s="19"/>
      <c r="D133" s="21">
        <f>D127+D128+D129+D130+D132+D131</f>
        <v>22.04</v>
      </c>
      <c r="E133" s="21">
        <f t="shared" ref="E133:M133" si="24">E127+E128+E129+E130+E132+E131</f>
        <v>29.39</v>
      </c>
      <c r="F133" s="21">
        <f t="shared" si="24"/>
        <v>89.84</v>
      </c>
      <c r="G133" s="21">
        <f t="shared" si="24"/>
        <v>702.5</v>
      </c>
      <c r="H133" s="21">
        <f t="shared" si="24"/>
        <v>629.09</v>
      </c>
      <c r="I133" s="21">
        <f t="shared" si="24"/>
        <v>150.14000000000001</v>
      </c>
      <c r="J133" s="21">
        <f t="shared" si="24"/>
        <v>3</v>
      </c>
      <c r="K133" s="21">
        <f t="shared" si="24"/>
        <v>0.36</v>
      </c>
      <c r="L133" s="21">
        <f t="shared" si="24"/>
        <v>0.83000000000000007</v>
      </c>
      <c r="M133" s="21">
        <f t="shared" si="24"/>
        <v>20.29</v>
      </c>
    </row>
    <row r="134" spans="1:13" x14ac:dyDescent="0.3">
      <c r="A134" s="48" t="s">
        <v>260</v>
      </c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</row>
    <row r="135" spans="1:13" x14ac:dyDescent="0.3">
      <c r="A135" s="1" t="s">
        <v>62</v>
      </c>
      <c r="B135" s="5" t="s">
        <v>63</v>
      </c>
      <c r="C135" s="6">
        <v>100</v>
      </c>
      <c r="D135" s="3">
        <v>2.2000000000000002</v>
      </c>
      <c r="E135" s="3">
        <v>0.14000000000000001</v>
      </c>
      <c r="F135" s="3">
        <v>12</v>
      </c>
      <c r="G135" s="3">
        <v>56</v>
      </c>
      <c r="H135" s="3">
        <v>50</v>
      </c>
      <c r="I135" s="3">
        <v>29.42</v>
      </c>
      <c r="J135" s="3">
        <v>1.85</v>
      </c>
      <c r="K135" s="3">
        <v>0.02</v>
      </c>
      <c r="L135" s="3">
        <v>0.05</v>
      </c>
      <c r="M135" s="3">
        <v>6.09</v>
      </c>
    </row>
    <row r="136" spans="1:13" x14ac:dyDescent="0.3">
      <c r="A136" s="1" t="s">
        <v>69</v>
      </c>
      <c r="B136" s="5" t="s">
        <v>70</v>
      </c>
      <c r="C136" s="6" t="s">
        <v>67</v>
      </c>
      <c r="D136" s="3">
        <v>1.85</v>
      </c>
      <c r="E136" s="3">
        <v>5.65</v>
      </c>
      <c r="F136" s="3">
        <v>7.1</v>
      </c>
      <c r="G136" s="3">
        <v>88.5</v>
      </c>
      <c r="H136" s="3">
        <v>32.299999999999997</v>
      </c>
      <c r="I136" s="3">
        <v>16.82</v>
      </c>
      <c r="J136" s="3">
        <v>0.64</v>
      </c>
      <c r="K136" s="3">
        <v>0.03</v>
      </c>
      <c r="L136" s="3">
        <v>0.04</v>
      </c>
      <c r="M136" s="3">
        <v>7.5</v>
      </c>
    </row>
    <row r="137" spans="1:13" x14ac:dyDescent="0.3">
      <c r="A137" s="7" t="s">
        <v>270</v>
      </c>
      <c r="B137" s="4" t="s">
        <v>271</v>
      </c>
      <c r="C137" s="3">
        <v>180</v>
      </c>
      <c r="D137" s="3">
        <v>3.7</v>
      </c>
      <c r="E137" s="3">
        <v>6.3</v>
      </c>
      <c r="F137" s="3">
        <v>23.4</v>
      </c>
      <c r="G137" s="3">
        <v>168</v>
      </c>
      <c r="H137" s="3">
        <v>43.69</v>
      </c>
      <c r="I137" s="3">
        <v>35.26</v>
      </c>
      <c r="J137" s="3">
        <v>1.28</v>
      </c>
      <c r="K137" s="3">
        <v>0.14000000000000001</v>
      </c>
      <c r="L137" s="3">
        <v>0.12</v>
      </c>
      <c r="M137" s="3">
        <v>6.22</v>
      </c>
    </row>
    <row r="138" spans="1:13" x14ac:dyDescent="0.3">
      <c r="A138" s="7" t="s">
        <v>186</v>
      </c>
      <c r="B138" s="4" t="s">
        <v>187</v>
      </c>
      <c r="C138" s="6">
        <v>100</v>
      </c>
      <c r="D138" s="3">
        <v>15</v>
      </c>
      <c r="E138" s="3">
        <v>12.2</v>
      </c>
      <c r="F138" s="3">
        <v>8</v>
      </c>
      <c r="G138" s="3">
        <v>203</v>
      </c>
      <c r="H138" s="3">
        <v>38.200000000000003</v>
      </c>
      <c r="I138" s="3">
        <v>28.41</v>
      </c>
      <c r="J138" s="3">
        <v>1.35</v>
      </c>
      <c r="K138" s="3">
        <v>0.06</v>
      </c>
      <c r="L138" s="3">
        <v>0.16</v>
      </c>
      <c r="M138" s="3">
        <v>0</v>
      </c>
    </row>
    <row r="139" spans="1:13" x14ac:dyDescent="0.3">
      <c r="A139" s="7" t="s">
        <v>234</v>
      </c>
      <c r="B139" s="4" t="s">
        <v>235</v>
      </c>
      <c r="C139" s="6">
        <v>200</v>
      </c>
      <c r="D139" s="3">
        <v>1</v>
      </c>
      <c r="E139" s="3">
        <v>0.05</v>
      </c>
      <c r="F139" s="3">
        <v>27.5</v>
      </c>
      <c r="G139" s="3">
        <v>110</v>
      </c>
      <c r="H139" s="3">
        <v>28.69</v>
      </c>
      <c r="I139" s="3">
        <v>18.27</v>
      </c>
      <c r="J139" s="3">
        <v>0.61</v>
      </c>
      <c r="K139" s="3">
        <v>0.01</v>
      </c>
      <c r="L139" s="3">
        <v>0.03</v>
      </c>
      <c r="M139" s="3">
        <v>0.32</v>
      </c>
    </row>
    <row r="140" spans="1:13" x14ac:dyDescent="0.3">
      <c r="A140" s="1"/>
      <c r="B140" s="5" t="s">
        <v>30</v>
      </c>
      <c r="C140" s="6">
        <v>60</v>
      </c>
      <c r="D140" s="3">
        <v>4.08</v>
      </c>
      <c r="E140" s="3">
        <v>0.72</v>
      </c>
      <c r="F140" s="3">
        <v>27.84</v>
      </c>
      <c r="G140" s="3">
        <v>129</v>
      </c>
      <c r="H140" s="3">
        <v>18</v>
      </c>
      <c r="I140" s="3">
        <v>27.6</v>
      </c>
      <c r="J140" s="3">
        <v>1.38</v>
      </c>
      <c r="K140" s="3">
        <v>0.1</v>
      </c>
      <c r="L140" s="3">
        <v>0.05</v>
      </c>
      <c r="M140" s="3">
        <v>0</v>
      </c>
    </row>
    <row r="141" spans="1:13" x14ac:dyDescent="0.3">
      <c r="A141" s="23"/>
      <c r="B141" s="5" t="s">
        <v>15</v>
      </c>
      <c r="C141" s="6">
        <v>60</v>
      </c>
      <c r="D141" s="3">
        <v>4.5599999999999996</v>
      </c>
      <c r="E141" s="3">
        <v>0.54</v>
      </c>
      <c r="F141" s="3">
        <v>29.82</v>
      </c>
      <c r="G141" s="3">
        <v>135.6</v>
      </c>
      <c r="H141" s="3">
        <v>15.6</v>
      </c>
      <c r="I141" s="3">
        <v>21</v>
      </c>
      <c r="J141" s="3">
        <v>0.96</v>
      </c>
      <c r="K141" s="3">
        <v>0.1</v>
      </c>
      <c r="L141" s="3">
        <v>0.05</v>
      </c>
      <c r="M141" s="3">
        <v>0</v>
      </c>
    </row>
    <row r="142" spans="1:13" x14ac:dyDescent="0.3">
      <c r="A142" s="49" t="s">
        <v>17</v>
      </c>
      <c r="B142" s="49"/>
      <c r="C142" s="19"/>
      <c r="D142" s="21">
        <f>D135+D136+D137+D138+D139+D140+D141</f>
        <v>32.39</v>
      </c>
      <c r="E142" s="21">
        <f t="shared" ref="E142:M142" si="25">E135+E136+E137+E138+E139+E140+E141</f>
        <v>25.599999999999998</v>
      </c>
      <c r="F142" s="21">
        <f t="shared" si="25"/>
        <v>135.66</v>
      </c>
      <c r="G142" s="21">
        <f t="shared" si="25"/>
        <v>890.1</v>
      </c>
      <c r="H142" s="21">
        <f t="shared" si="25"/>
        <v>226.48</v>
      </c>
      <c r="I142" s="21">
        <f t="shared" si="25"/>
        <v>176.78</v>
      </c>
      <c r="J142" s="21">
        <f t="shared" si="25"/>
        <v>8.07</v>
      </c>
      <c r="K142" s="21">
        <f t="shared" si="25"/>
        <v>0.45999999999999996</v>
      </c>
      <c r="L142" s="21">
        <f t="shared" si="25"/>
        <v>0.5</v>
      </c>
      <c r="M142" s="21">
        <f t="shared" si="25"/>
        <v>20.13</v>
      </c>
    </row>
    <row r="143" spans="1:13" x14ac:dyDescent="0.3">
      <c r="A143" s="41" t="s">
        <v>261</v>
      </c>
      <c r="B143" s="41"/>
      <c r="C143" s="41"/>
      <c r="D143" s="24">
        <f>D133+D142</f>
        <v>54.43</v>
      </c>
      <c r="E143" s="24">
        <f t="shared" ref="E143:M143" si="26">E133+E142</f>
        <v>54.989999999999995</v>
      </c>
      <c r="F143" s="24">
        <f t="shared" si="26"/>
        <v>225.5</v>
      </c>
      <c r="G143" s="24">
        <f t="shared" si="26"/>
        <v>1592.6</v>
      </c>
      <c r="H143" s="24">
        <f t="shared" si="26"/>
        <v>855.57</v>
      </c>
      <c r="I143" s="24">
        <f t="shared" si="26"/>
        <v>326.92</v>
      </c>
      <c r="J143" s="24">
        <f t="shared" si="26"/>
        <v>11.07</v>
      </c>
      <c r="K143" s="24">
        <f t="shared" si="26"/>
        <v>0.82</v>
      </c>
      <c r="L143" s="24">
        <f t="shared" si="26"/>
        <v>1.33</v>
      </c>
      <c r="M143" s="24">
        <f t="shared" si="26"/>
        <v>40.42</v>
      </c>
    </row>
    <row r="144" spans="1:13" x14ac:dyDescent="0.3">
      <c r="A144" s="41" t="s">
        <v>31</v>
      </c>
      <c r="B144" s="41"/>
      <c r="C144" s="41"/>
      <c r="D144" s="25">
        <f t="shared" ref="D144:M144" si="27">D143*100/D369</f>
        <v>100.79629629629629</v>
      </c>
      <c r="E144" s="25">
        <f t="shared" si="27"/>
        <v>99.619565217391283</v>
      </c>
      <c r="F144" s="25">
        <f t="shared" si="27"/>
        <v>98.128807658833765</v>
      </c>
      <c r="G144" s="25">
        <f t="shared" si="27"/>
        <v>97.585784313725483</v>
      </c>
      <c r="H144" s="25">
        <f t="shared" si="27"/>
        <v>118.82916666666667</v>
      </c>
      <c r="I144" s="25">
        <f t="shared" si="27"/>
        <v>181.62222222222223</v>
      </c>
      <c r="J144" s="25">
        <f t="shared" si="27"/>
        <v>102.50000000000001</v>
      </c>
      <c r="K144" s="25">
        <f t="shared" si="27"/>
        <v>97.619047619047635</v>
      </c>
      <c r="L144" s="25">
        <f t="shared" si="27"/>
        <v>138.54166666666669</v>
      </c>
      <c r="M144" s="25">
        <f t="shared" si="27"/>
        <v>96.238095238095241</v>
      </c>
    </row>
    <row r="145" spans="1:13" x14ac:dyDescent="0.3">
      <c r="A145" s="47" t="s">
        <v>257</v>
      </c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</row>
    <row r="146" spans="1:13" x14ac:dyDescent="0.3">
      <c r="A146" s="47" t="s">
        <v>9</v>
      </c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</row>
    <row r="147" spans="1:13" x14ac:dyDescent="0.3">
      <c r="A147" s="1" t="s">
        <v>54</v>
      </c>
      <c r="B147" s="5" t="s">
        <v>55</v>
      </c>
      <c r="C147" s="6">
        <v>100</v>
      </c>
      <c r="D147" s="3">
        <v>1.5</v>
      </c>
      <c r="E147" s="3">
        <v>4.5999999999999996</v>
      </c>
      <c r="F147" s="3">
        <v>11</v>
      </c>
      <c r="G147" s="3">
        <v>91</v>
      </c>
      <c r="H147" s="3">
        <v>38.1</v>
      </c>
      <c r="I147" s="3">
        <v>19.54</v>
      </c>
      <c r="J147" s="3">
        <v>0.95</v>
      </c>
      <c r="K147" s="3">
        <v>0.03</v>
      </c>
      <c r="L147" s="3">
        <v>0.04</v>
      </c>
      <c r="M147" s="3">
        <v>13.7</v>
      </c>
    </row>
    <row r="148" spans="1:13" x14ac:dyDescent="0.3">
      <c r="A148" s="7" t="s">
        <v>143</v>
      </c>
      <c r="B148" s="4" t="s">
        <v>144</v>
      </c>
      <c r="C148" s="3" t="s">
        <v>12</v>
      </c>
      <c r="D148" s="3">
        <v>7.89</v>
      </c>
      <c r="E148" s="3">
        <v>10.220000000000001</v>
      </c>
      <c r="F148" s="3">
        <v>33</v>
      </c>
      <c r="G148" s="3">
        <v>255.56</v>
      </c>
      <c r="H148" s="3">
        <v>147.13999999999999</v>
      </c>
      <c r="I148" s="3">
        <v>59.11</v>
      </c>
      <c r="J148" s="3">
        <v>1.68</v>
      </c>
      <c r="K148" s="3">
        <v>0.21</v>
      </c>
      <c r="L148" s="3">
        <v>0.19</v>
      </c>
      <c r="M148" s="3">
        <v>0.54</v>
      </c>
    </row>
    <row r="149" spans="1:13" x14ac:dyDescent="0.3">
      <c r="A149" s="7" t="s">
        <v>13</v>
      </c>
      <c r="B149" s="4" t="s">
        <v>14</v>
      </c>
      <c r="C149" s="6">
        <v>180</v>
      </c>
      <c r="D149" s="3">
        <v>1.44</v>
      </c>
      <c r="E149" s="3">
        <v>1.62</v>
      </c>
      <c r="F149" s="3">
        <v>11.16</v>
      </c>
      <c r="G149" s="3">
        <v>62.1</v>
      </c>
      <c r="H149" s="3">
        <v>54.27</v>
      </c>
      <c r="I149" s="3">
        <v>6.3</v>
      </c>
      <c r="J149" s="3">
        <v>7.0000000000000007E-2</v>
      </c>
      <c r="K149" s="3">
        <v>0.02</v>
      </c>
      <c r="L149" s="3">
        <v>7.0000000000000007E-2</v>
      </c>
      <c r="M149" s="3">
        <v>0.59</v>
      </c>
    </row>
    <row r="150" spans="1:13" x14ac:dyDescent="0.3">
      <c r="A150" s="23"/>
      <c r="B150" s="5" t="s">
        <v>15</v>
      </c>
      <c r="C150" s="6">
        <v>60</v>
      </c>
      <c r="D150" s="3">
        <v>4.5599999999999996</v>
      </c>
      <c r="E150" s="3">
        <v>0.54</v>
      </c>
      <c r="F150" s="3">
        <v>29.82</v>
      </c>
      <c r="G150" s="3">
        <v>135.6</v>
      </c>
      <c r="H150" s="3">
        <v>15.6</v>
      </c>
      <c r="I150" s="3">
        <v>21</v>
      </c>
      <c r="J150" s="3">
        <v>0.96</v>
      </c>
      <c r="K150" s="3">
        <v>0.1</v>
      </c>
      <c r="L150" s="3">
        <v>0.05</v>
      </c>
      <c r="M150" s="3">
        <v>0</v>
      </c>
    </row>
    <row r="151" spans="1:13" x14ac:dyDescent="0.3">
      <c r="A151" s="36" t="s">
        <v>313</v>
      </c>
      <c r="B151" s="18" t="s">
        <v>262</v>
      </c>
      <c r="C151" s="8">
        <v>40</v>
      </c>
      <c r="D151" s="8">
        <v>5.0999999999999996</v>
      </c>
      <c r="E151" s="8">
        <v>4.5999999999999996</v>
      </c>
      <c r="F151" s="8">
        <v>0.3</v>
      </c>
      <c r="G151" s="8">
        <v>63</v>
      </c>
      <c r="H151" s="8">
        <v>22</v>
      </c>
      <c r="I151" s="8">
        <v>4.8</v>
      </c>
      <c r="J151" s="8">
        <v>1</v>
      </c>
      <c r="K151" s="8">
        <v>0.3</v>
      </c>
      <c r="L151" s="8">
        <v>0</v>
      </c>
      <c r="M151" s="8">
        <v>0</v>
      </c>
    </row>
    <row r="152" spans="1:13" x14ac:dyDescent="0.3">
      <c r="A152" s="39"/>
      <c r="B152" s="2" t="s">
        <v>299</v>
      </c>
      <c r="C152" s="3">
        <v>180</v>
      </c>
      <c r="D152" s="3">
        <v>0.9</v>
      </c>
      <c r="E152" s="3">
        <v>0</v>
      </c>
      <c r="F152" s="3">
        <v>25.2</v>
      </c>
      <c r="G152" s="3">
        <v>100.8</v>
      </c>
      <c r="H152" s="3">
        <v>36</v>
      </c>
      <c r="I152" s="3">
        <v>18</v>
      </c>
      <c r="J152" s="3">
        <v>0.36</v>
      </c>
      <c r="K152" s="3">
        <v>0.04</v>
      </c>
      <c r="L152" s="3">
        <v>7.0000000000000007E-2</v>
      </c>
      <c r="M152" s="3">
        <v>7.2</v>
      </c>
    </row>
    <row r="153" spans="1:13" x14ac:dyDescent="0.3">
      <c r="A153" s="39"/>
      <c r="B153" s="4" t="s">
        <v>276</v>
      </c>
      <c r="C153" s="3">
        <v>100</v>
      </c>
      <c r="D153" s="3">
        <v>0.4</v>
      </c>
      <c r="E153" s="3">
        <v>0.3</v>
      </c>
      <c r="F153" s="3">
        <v>10.3</v>
      </c>
      <c r="G153" s="3">
        <v>47</v>
      </c>
      <c r="H153" s="35">
        <v>19</v>
      </c>
      <c r="I153" s="35">
        <v>12</v>
      </c>
      <c r="J153" s="35">
        <v>2.2999999999999998</v>
      </c>
      <c r="K153" s="35">
        <v>0.02</v>
      </c>
      <c r="L153" s="35">
        <v>0.03</v>
      </c>
      <c r="M153" s="35">
        <v>5</v>
      </c>
    </row>
    <row r="154" spans="1:13" x14ac:dyDescent="0.3">
      <c r="A154" s="42" t="s">
        <v>17</v>
      </c>
      <c r="B154" s="43"/>
      <c r="C154" s="19"/>
      <c r="D154" s="21">
        <f>D147+D148+D149+D150+D151+D152+D153</f>
        <v>21.79</v>
      </c>
      <c r="E154" s="21">
        <f t="shared" ref="E154:M154" si="28">E147+E148+E149+E150+E151+E152+E153</f>
        <v>21.88</v>
      </c>
      <c r="F154" s="21">
        <f t="shared" si="28"/>
        <v>120.77999999999999</v>
      </c>
      <c r="G154" s="21">
        <f t="shared" si="28"/>
        <v>755.06</v>
      </c>
      <c r="H154" s="21">
        <f t="shared" si="28"/>
        <v>332.11</v>
      </c>
      <c r="I154" s="21">
        <f t="shared" si="28"/>
        <v>140.75</v>
      </c>
      <c r="J154" s="21">
        <f t="shared" si="28"/>
        <v>7.32</v>
      </c>
      <c r="K154" s="21">
        <f t="shared" si="28"/>
        <v>0.72</v>
      </c>
      <c r="L154" s="21">
        <f t="shared" si="28"/>
        <v>0.45000000000000007</v>
      </c>
      <c r="M154" s="21">
        <f t="shared" si="28"/>
        <v>27.029999999999998</v>
      </c>
    </row>
    <row r="155" spans="1:13" x14ac:dyDescent="0.3">
      <c r="A155" s="48" t="s">
        <v>260</v>
      </c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</row>
    <row r="156" spans="1:13" x14ac:dyDescent="0.3">
      <c r="A156" s="36" t="s">
        <v>290</v>
      </c>
      <c r="B156" s="33" t="s">
        <v>291</v>
      </c>
      <c r="C156" s="3">
        <v>100</v>
      </c>
      <c r="D156" s="3">
        <v>0.8</v>
      </c>
      <c r="E156" s="3">
        <v>0</v>
      </c>
      <c r="F156" s="3">
        <v>3</v>
      </c>
      <c r="G156" s="3">
        <v>15</v>
      </c>
      <c r="H156" s="3">
        <v>23</v>
      </c>
      <c r="I156" s="3">
        <v>14</v>
      </c>
      <c r="J156" s="3">
        <v>0.6</v>
      </c>
      <c r="K156" s="3">
        <v>0.03</v>
      </c>
      <c r="L156" s="3">
        <v>0.04</v>
      </c>
      <c r="M156" s="3">
        <v>10</v>
      </c>
    </row>
    <row r="157" spans="1:13" x14ac:dyDescent="0.3">
      <c r="A157" s="1" t="s">
        <v>73</v>
      </c>
      <c r="B157" s="5" t="s">
        <v>74</v>
      </c>
      <c r="C157" s="6" t="s">
        <v>68</v>
      </c>
      <c r="D157" s="3">
        <v>2.4</v>
      </c>
      <c r="E157" s="3">
        <v>6.2</v>
      </c>
      <c r="F157" s="3">
        <v>17.8</v>
      </c>
      <c r="G157" s="3">
        <v>136</v>
      </c>
      <c r="H157" s="3">
        <v>37.56</v>
      </c>
      <c r="I157" s="3">
        <v>31.64</v>
      </c>
      <c r="J157" s="3">
        <v>1.58</v>
      </c>
      <c r="K157" s="3">
        <v>0.06</v>
      </c>
      <c r="L157" s="3">
        <v>0.06</v>
      </c>
      <c r="M157" s="3">
        <v>8.34</v>
      </c>
    </row>
    <row r="158" spans="1:13" x14ac:dyDescent="0.3">
      <c r="A158" s="7" t="s">
        <v>161</v>
      </c>
      <c r="B158" s="4" t="s">
        <v>162</v>
      </c>
      <c r="C158" s="3">
        <v>300</v>
      </c>
      <c r="D158" s="3">
        <v>22.5</v>
      </c>
      <c r="E158" s="3">
        <v>24.2</v>
      </c>
      <c r="F158" s="3">
        <v>24.4</v>
      </c>
      <c r="G158" s="3">
        <v>406</v>
      </c>
      <c r="H158" s="3">
        <v>9.56</v>
      </c>
      <c r="I158" s="3">
        <v>8.6300000000000008</v>
      </c>
      <c r="J158" s="3">
        <v>0.42</v>
      </c>
      <c r="K158" s="3">
        <v>0.01</v>
      </c>
      <c r="L158" s="3">
        <v>0.01</v>
      </c>
      <c r="M158" s="3">
        <v>1.92</v>
      </c>
    </row>
    <row r="159" spans="1:13" x14ac:dyDescent="0.3">
      <c r="A159" s="7" t="s">
        <v>28</v>
      </c>
      <c r="B159" s="4" t="s">
        <v>29</v>
      </c>
      <c r="C159" s="6">
        <v>180</v>
      </c>
      <c r="D159" s="3">
        <v>0.18</v>
      </c>
      <c r="E159" s="3">
        <v>0.09</v>
      </c>
      <c r="F159" s="3">
        <v>15.48</v>
      </c>
      <c r="G159" s="3">
        <v>61.2</v>
      </c>
      <c r="H159" s="3">
        <v>5.43</v>
      </c>
      <c r="I159" s="3">
        <v>2.82</v>
      </c>
      <c r="J159" s="3">
        <v>0.72</v>
      </c>
      <c r="K159" s="3">
        <v>0.01</v>
      </c>
      <c r="L159" s="3">
        <v>0.01</v>
      </c>
      <c r="M159" s="3">
        <v>1.44</v>
      </c>
    </row>
    <row r="160" spans="1:13" x14ac:dyDescent="0.3">
      <c r="A160" s="1"/>
      <c r="B160" s="5" t="s">
        <v>30</v>
      </c>
      <c r="C160" s="6">
        <v>60</v>
      </c>
      <c r="D160" s="3">
        <v>4.08</v>
      </c>
      <c r="E160" s="3">
        <v>0.72</v>
      </c>
      <c r="F160" s="3">
        <v>27.84</v>
      </c>
      <c r="G160" s="3">
        <v>129</v>
      </c>
      <c r="H160" s="3">
        <v>18</v>
      </c>
      <c r="I160" s="3">
        <v>27.6</v>
      </c>
      <c r="J160" s="3">
        <v>1.38</v>
      </c>
      <c r="K160" s="3">
        <v>0.1</v>
      </c>
      <c r="L160" s="3">
        <v>0.05</v>
      </c>
      <c r="M160" s="3">
        <v>0</v>
      </c>
    </row>
    <row r="161" spans="1:13" x14ac:dyDescent="0.3">
      <c r="A161" s="23"/>
      <c r="B161" s="5" t="s">
        <v>15</v>
      </c>
      <c r="C161" s="6">
        <v>60</v>
      </c>
      <c r="D161" s="3">
        <v>4.5599999999999996</v>
      </c>
      <c r="E161" s="3">
        <v>0.54</v>
      </c>
      <c r="F161" s="3">
        <v>29.82</v>
      </c>
      <c r="G161" s="3">
        <v>135.6</v>
      </c>
      <c r="H161" s="3">
        <v>15.6</v>
      </c>
      <c r="I161" s="3">
        <v>21</v>
      </c>
      <c r="J161" s="3">
        <v>0.96</v>
      </c>
      <c r="K161" s="3">
        <v>0.1</v>
      </c>
      <c r="L161" s="3">
        <v>0.05</v>
      </c>
      <c r="M161" s="3">
        <v>0</v>
      </c>
    </row>
    <row r="162" spans="1:13" x14ac:dyDescent="0.3">
      <c r="A162" s="23"/>
      <c r="B162" s="5"/>
      <c r="C162" s="6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42" t="s">
        <v>17</v>
      </c>
      <c r="B163" s="43"/>
      <c r="C163" s="19"/>
      <c r="D163" s="21">
        <f>D156+D157+D158+D159+D160+D161+D162</f>
        <v>34.520000000000003</v>
      </c>
      <c r="E163" s="21">
        <f t="shared" ref="E163:M163" si="29">E156+E157+E158+E159+E160+E161+E162</f>
        <v>31.749999999999996</v>
      </c>
      <c r="F163" s="21">
        <f t="shared" si="29"/>
        <v>118.34</v>
      </c>
      <c r="G163" s="21">
        <f t="shared" si="29"/>
        <v>882.80000000000007</v>
      </c>
      <c r="H163" s="21">
        <f t="shared" si="29"/>
        <v>109.15</v>
      </c>
      <c r="I163" s="21">
        <f t="shared" si="29"/>
        <v>105.69</v>
      </c>
      <c r="J163" s="21">
        <f t="shared" si="29"/>
        <v>5.66</v>
      </c>
      <c r="K163" s="21">
        <f t="shared" si="29"/>
        <v>0.31</v>
      </c>
      <c r="L163" s="21">
        <f t="shared" si="29"/>
        <v>0.21999999999999997</v>
      </c>
      <c r="M163" s="21">
        <f t="shared" si="29"/>
        <v>21.7</v>
      </c>
    </row>
    <row r="164" spans="1:13" x14ac:dyDescent="0.3">
      <c r="A164" s="41" t="s">
        <v>261</v>
      </c>
      <c r="B164" s="41"/>
      <c r="C164" s="41"/>
      <c r="D164" s="24">
        <f>D154+D163</f>
        <v>56.31</v>
      </c>
      <c r="E164" s="24">
        <f t="shared" ref="E164:M164" si="30">E154+E163</f>
        <v>53.629999999999995</v>
      </c>
      <c r="F164" s="24">
        <f t="shared" si="30"/>
        <v>239.12</v>
      </c>
      <c r="G164" s="24">
        <f t="shared" si="30"/>
        <v>1637.8600000000001</v>
      </c>
      <c r="H164" s="24">
        <f t="shared" si="30"/>
        <v>441.26</v>
      </c>
      <c r="I164" s="24">
        <f t="shared" si="30"/>
        <v>246.44</v>
      </c>
      <c r="J164" s="24">
        <f t="shared" si="30"/>
        <v>12.98</v>
      </c>
      <c r="K164" s="24">
        <f t="shared" si="30"/>
        <v>1.03</v>
      </c>
      <c r="L164" s="24">
        <f t="shared" si="30"/>
        <v>0.67</v>
      </c>
      <c r="M164" s="24">
        <f t="shared" si="30"/>
        <v>48.73</v>
      </c>
    </row>
    <row r="165" spans="1:13" x14ac:dyDescent="0.3">
      <c r="A165" s="41" t="s">
        <v>31</v>
      </c>
      <c r="B165" s="41"/>
      <c r="C165" s="41"/>
      <c r="D165" s="25">
        <f t="shared" ref="D165:M165" si="31">D164*100/D369</f>
        <v>104.27777777777777</v>
      </c>
      <c r="E165" s="25">
        <f t="shared" si="31"/>
        <v>97.155797101449267</v>
      </c>
      <c r="F165" s="25">
        <f t="shared" si="31"/>
        <v>104.05570060922541</v>
      </c>
      <c r="G165" s="25">
        <f t="shared" si="31"/>
        <v>100.35906862745098</v>
      </c>
      <c r="H165" s="25">
        <f t="shared" si="31"/>
        <v>61.286111111111111</v>
      </c>
      <c r="I165" s="25">
        <f t="shared" si="31"/>
        <v>136.9111111111111</v>
      </c>
      <c r="J165" s="25">
        <f t="shared" si="31"/>
        <v>120.18518518518519</v>
      </c>
      <c r="K165" s="25">
        <f t="shared" si="31"/>
        <v>122.61904761904763</v>
      </c>
      <c r="L165" s="25">
        <f t="shared" si="31"/>
        <v>69.791666666666671</v>
      </c>
      <c r="M165" s="25">
        <f t="shared" si="31"/>
        <v>116.02380952380952</v>
      </c>
    </row>
    <row r="166" spans="1:13" x14ac:dyDescent="0.3">
      <c r="A166" s="47" t="s">
        <v>258</v>
      </c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</row>
    <row r="167" spans="1:13" x14ac:dyDescent="0.3">
      <c r="A167" s="47" t="s">
        <v>9</v>
      </c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</row>
    <row r="168" spans="1:13" x14ac:dyDescent="0.3">
      <c r="A168" s="1" t="s">
        <v>26</v>
      </c>
      <c r="B168" s="5" t="s">
        <v>27</v>
      </c>
      <c r="C168" s="6">
        <v>100</v>
      </c>
      <c r="D168" s="3">
        <v>1</v>
      </c>
      <c r="E168" s="3">
        <v>5</v>
      </c>
      <c r="F168" s="3">
        <v>6.7</v>
      </c>
      <c r="G168" s="3">
        <v>76</v>
      </c>
      <c r="H168" s="3">
        <v>32.08</v>
      </c>
      <c r="I168" s="3">
        <v>9.64</v>
      </c>
      <c r="J168" s="3">
        <v>0.4</v>
      </c>
      <c r="K168" s="3">
        <v>0.01</v>
      </c>
      <c r="L168" s="3">
        <v>0.02</v>
      </c>
      <c r="M168" s="3">
        <v>17.84</v>
      </c>
    </row>
    <row r="169" spans="1:13" x14ac:dyDescent="0.3">
      <c r="A169" s="1" t="s">
        <v>97</v>
      </c>
      <c r="B169" s="5" t="s">
        <v>98</v>
      </c>
      <c r="C169" s="6">
        <v>300</v>
      </c>
      <c r="D169" s="3">
        <v>6</v>
      </c>
      <c r="E169" s="3">
        <v>6.6</v>
      </c>
      <c r="F169" s="3">
        <v>19.2</v>
      </c>
      <c r="G169" s="3">
        <v>162</v>
      </c>
      <c r="H169" s="3">
        <v>181.66</v>
      </c>
      <c r="I169" s="3">
        <v>40.22</v>
      </c>
      <c r="J169" s="3">
        <v>0.94</v>
      </c>
      <c r="K169" s="3">
        <v>0.12</v>
      </c>
      <c r="L169" s="3">
        <v>0.22</v>
      </c>
      <c r="M169" s="3">
        <v>0.51</v>
      </c>
    </row>
    <row r="170" spans="1:13" x14ac:dyDescent="0.3">
      <c r="A170" s="7" t="s">
        <v>230</v>
      </c>
      <c r="B170" s="4" t="s">
        <v>231</v>
      </c>
      <c r="C170" s="6">
        <v>200</v>
      </c>
      <c r="D170" s="3">
        <v>2.9</v>
      </c>
      <c r="E170" s="3">
        <v>2.8</v>
      </c>
      <c r="F170" s="3">
        <v>14.9</v>
      </c>
      <c r="G170" s="3">
        <v>94</v>
      </c>
      <c r="H170" s="3">
        <v>105.86</v>
      </c>
      <c r="I170" s="3">
        <v>12.18</v>
      </c>
      <c r="J170" s="3">
        <v>0.11</v>
      </c>
      <c r="K170" s="3">
        <v>0.03</v>
      </c>
      <c r="L170" s="3">
        <v>0.01</v>
      </c>
      <c r="M170" s="3">
        <v>0.52</v>
      </c>
    </row>
    <row r="171" spans="1:13" x14ac:dyDescent="0.3">
      <c r="A171" s="7"/>
      <c r="B171" s="5" t="s">
        <v>15</v>
      </c>
      <c r="C171" s="6">
        <v>60</v>
      </c>
      <c r="D171" s="3">
        <v>4.5599999999999996</v>
      </c>
      <c r="E171" s="3">
        <v>0.54</v>
      </c>
      <c r="F171" s="3">
        <v>29.82</v>
      </c>
      <c r="G171" s="3">
        <v>135.6</v>
      </c>
      <c r="H171" s="3">
        <v>15.6</v>
      </c>
      <c r="I171" s="3">
        <v>21</v>
      </c>
      <c r="J171" s="3">
        <v>0.96</v>
      </c>
      <c r="K171" s="3">
        <v>0.1</v>
      </c>
      <c r="L171" s="3">
        <v>0.05</v>
      </c>
      <c r="M171" s="3">
        <v>0</v>
      </c>
    </row>
    <row r="172" spans="1:13" x14ac:dyDescent="0.3">
      <c r="A172" s="1"/>
      <c r="B172" s="2" t="s">
        <v>305</v>
      </c>
      <c r="C172" s="3">
        <v>200</v>
      </c>
      <c r="D172" s="3">
        <v>5.6</v>
      </c>
      <c r="E172" s="3">
        <v>5</v>
      </c>
      <c r="F172" s="3">
        <v>20.399999999999999</v>
      </c>
      <c r="G172" s="3">
        <v>152</v>
      </c>
      <c r="H172" s="3">
        <v>230</v>
      </c>
      <c r="I172" s="3">
        <v>22</v>
      </c>
      <c r="J172" s="3">
        <v>0.08</v>
      </c>
      <c r="K172" s="3">
        <v>0.09</v>
      </c>
      <c r="L172" s="3">
        <v>0.47</v>
      </c>
      <c r="M172" s="3">
        <v>1.6</v>
      </c>
    </row>
    <row r="173" spans="1:13" x14ac:dyDescent="0.3">
      <c r="A173" s="1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49" t="s">
        <v>17</v>
      </c>
      <c r="B174" s="49"/>
      <c r="C174" s="19"/>
      <c r="D174" s="21">
        <f>D168+D169+D170+D171+D172+D173</f>
        <v>20.060000000000002</v>
      </c>
      <c r="E174" s="21">
        <f t="shared" ref="E174:M174" si="32">E168+E169+E170+E171+E172+E173</f>
        <v>19.939999999999998</v>
      </c>
      <c r="F174" s="21">
        <f t="shared" si="32"/>
        <v>91.02000000000001</v>
      </c>
      <c r="G174" s="21">
        <f t="shared" si="32"/>
        <v>619.6</v>
      </c>
      <c r="H174" s="21">
        <f t="shared" si="32"/>
        <v>565.20000000000005</v>
      </c>
      <c r="I174" s="21">
        <f t="shared" si="32"/>
        <v>105.03999999999999</v>
      </c>
      <c r="J174" s="21">
        <f t="shared" si="32"/>
        <v>2.4900000000000002</v>
      </c>
      <c r="K174" s="21">
        <f t="shared" si="32"/>
        <v>0.35</v>
      </c>
      <c r="L174" s="21">
        <f t="shared" si="32"/>
        <v>0.77</v>
      </c>
      <c r="M174" s="21">
        <f t="shared" si="32"/>
        <v>20.470000000000002</v>
      </c>
    </row>
    <row r="175" spans="1:13" x14ac:dyDescent="0.3">
      <c r="A175" s="48" t="s">
        <v>260</v>
      </c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</row>
    <row r="176" spans="1:13" x14ac:dyDescent="0.3">
      <c r="A176" s="1" t="s">
        <v>58</v>
      </c>
      <c r="B176" s="5" t="s">
        <v>59</v>
      </c>
      <c r="C176" s="6">
        <v>100</v>
      </c>
      <c r="D176" s="3">
        <v>1.5</v>
      </c>
      <c r="E176" s="3">
        <v>4.5</v>
      </c>
      <c r="F176" s="3">
        <v>16.5</v>
      </c>
      <c r="G176" s="3">
        <v>108</v>
      </c>
      <c r="H176" s="3">
        <v>26.98</v>
      </c>
      <c r="I176" s="3">
        <v>15.82</v>
      </c>
      <c r="J176" s="3">
        <v>1.01</v>
      </c>
      <c r="K176" s="3">
        <v>0.03</v>
      </c>
      <c r="L176" s="3">
        <v>0.03</v>
      </c>
      <c r="M176" s="3">
        <v>3.31</v>
      </c>
    </row>
    <row r="177" spans="1:13" x14ac:dyDescent="0.3">
      <c r="A177" s="1" t="s">
        <v>79</v>
      </c>
      <c r="B177" s="5" t="s">
        <v>80</v>
      </c>
      <c r="C177" s="6">
        <v>250</v>
      </c>
      <c r="D177" s="3">
        <v>4.8499999999999996</v>
      </c>
      <c r="E177" s="3">
        <v>9.5</v>
      </c>
      <c r="F177" s="3">
        <v>18.55</v>
      </c>
      <c r="G177" s="3">
        <v>181</v>
      </c>
      <c r="H177" s="3">
        <v>16.11</v>
      </c>
      <c r="I177" s="3">
        <v>27.14</v>
      </c>
      <c r="J177" s="3">
        <v>1.04</v>
      </c>
      <c r="K177" s="3">
        <v>0.11</v>
      </c>
      <c r="L177" s="3">
        <v>0.08</v>
      </c>
      <c r="M177" s="3">
        <v>9.65</v>
      </c>
    </row>
    <row r="178" spans="1:13" x14ac:dyDescent="0.3">
      <c r="A178" s="7" t="s">
        <v>23</v>
      </c>
      <c r="B178" s="4" t="s">
        <v>24</v>
      </c>
      <c r="C178" s="6" t="s">
        <v>115</v>
      </c>
      <c r="D178" s="3">
        <v>6.6</v>
      </c>
      <c r="E178" s="3">
        <v>5</v>
      </c>
      <c r="F178" s="3">
        <v>40</v>
      </c>
      <c r="G178" s="3">
        <v>235</v>
      </c>
      <c r="H178" s="3">
        <v>11.17</v>
      </c>
      <c r="I178" s="3">
        <v>8.77</v>
      </c>
      <c r="J178" s="3">
        <v>0.89</v>
      </c>
      <c r="K178" s="3">
        <v>7.0000000000000007E-2</v>
      </c>
      <c r="L178" s="3">
        <v>0.02</v>
      </c>
      <c r="M178" s="3">
        <v>0</v>
      </c>
    </row>
    <row r="179" spans="1:13" x14ac:dyDescent="0.3">
      <c r="A179" s="7" t="s">
        <v>188</v>
      </c>
      <c r="B179" s="4" t="s">
        <v>189</v>
      </c>
      <c r="C179" s="6">
        <v>100</v>
      </c>
      <c r="D179" s="3">
        <v>14</v>
      </c>
      <c r="E179" s="3">
        <v>12.2</v>
      </c>
      <c r="F179" s="3">
        <v>10.1</v>
      </c>
      <c r="G179" s="3">
        <v>207</v>
      </c>
      <c r="H179" s="3">
        <v>35.53</v>
      </c>
      <c r="I179" s="3">
        <v>26.54</v>
      </c>
      <c r="J179" s="3">
        <v>1.1399999999999999</v>
      </c>
      <c r="K179" s="3">
        <v>0.08</v>
      </c>
      <c r="L179" s="3">
        <v>0.16</v>
      </c>
      <c r="M179" s="3">
        <v>2.08</v>
      </c>
    </row>
    <row r="180" spans="1:13" x14ac:dyDescent="0.3">
      <c r="A180" s="7" t="s">
        <v>228</v>
      </c>
      <c r="B180" s="4" t="s">
        <v>229</v>
      </c>
      <c r="C180" s="6">
        <v>180</v>
      </c>
      <c r="D180" s="3">
        <v>0.18</v>
      </c>
      <c r="E180" s="3">
        <v>0.04</v>
      </c>
      <c r="F180" s="3">
        <v>9.18</v>
      </c>
      <c r="G180" s="3">
        <v>36.9</v>
      </c>
      <c r="H180" s="3">
        <v>2.79</v>
      </c>
      <c r="I180" s="3">
        <v>0.76</v>
      </c>
      <c r="J180" s="3">
        <v>0.06</v>
      </c>
      <c r="K180" s="3">
        <v>0</v>
      </c>
      <c r="L180" s="3">
        <v>0</v>
      </c>
      <c r="M180" s="3">
        <v>2.52</v>
      </c>
    </row>
    <row r="181" spans="1:13" x14ac:dyDescent="0.3">
      <c r="A181" s="1"/>
      <c r="B181" s="5" t="s">
        <v>30</v>
      </c>
      <c r="C181" s="6">
        <v>60</v>
      </c>
      <c r="D181" s="3">
        <v>4.08</v>
      </c>
      <c r="E181" s="3">
        <v>0.72</v>
      </c>
      <c r="F181" s="3">
        <v>27.84</v>
      </c>
      <c r="G181" s="3">
        <v>129</v>
      </c>
      <c r="H181" s="3">
        <v>18</v>
      </c>
      <c r="I181" s="3">
        <v>27.6</v>
      </c>
      <c r="J181" s="3">
        <v>1.38</v>
      </c>
      <c r="K181" s="3">
        <v>0.1</v>
      </c>
      <c r="L181" s="3">
        <v>0.05</v>
      </c>
      <c r="M181" s="3">
        <v>0</v>
      </c>
    </row>
    <row r="182" spans="1:13" x14ac:dyDescent="0.3">
      <c r="A182" s="23"/>
      <c r="B182" s="5" t="s">
        <v>15</v>
      </c>
      <c r="C182" s="6">
        <v>50</v>
      </c>
      <c r="D182" s="22">
        <v>3.8</v>
      </c>
      <c r="E182" s="22">
        <v>0.45</v>
      </c>
      <c r="F182" s="22">
        <v>24.85</v>
      </c>
      <c r="G182" s="22">
        <v>113</v>
      </c>
      <c r="H182" s="22">
        <v>13</v>
      </c>
      <c r="I182" s="22">
        <v>17.5</v>
      </c>
      <c r="J182" s="22">
        <v>0.8</v>
      </c>
      <c r="K182" s="22">
        <v>0.08</v>
      </c>
      <c r="L182" s="22">
        <v>0.04</v>
      </c>
      <c r="M182" s="22">
        <v>0</v>
      </c>
    </row>
    <row r="183" spans="1:13" x14ac:dyDescent="0.3">
      <c r="A183" s="49" t="s">
        <v>17</v>
      </c>
      <c r="B183" s="49"/>
      <c r="C183" s="19"/>
      <c r="D183" s="21">
        <f>D176+D177+D178+D179+D180+D181+D182</f>
        <v>35.01</v>
      </c>
      <c r="E183" s="21">
        <f t="shared" ref="E183:M183" si="33">E176+E177+E178+E179+E180+E181+E182</f>
        <v>32.409999999999997</v>
      </c>
      <c r="F183" s="21">
        <f>F176+F177+F178+F179+F180+F181+F182</f>
        <v>147.01999999999998</v>
      </c>
      <c r="G183" s="21">
        <f t="shared" si="33"/>
        <v>1009.9</v>
      </c>
      <c r="H183" s="21">
        <f t="shared" si="33"/>
        <v>123.58000000000001</v>
      </c>
      <c r="I183" s="21">
        <f t="shared" si="33"/>
        <v>124.13000000000002</v>
      </c>
      <c r="J183" s="21">
        <f t="shared" si="33"/>
        <v>6.3199999999999994</v>
      </c>
      <c r="K183" s="21">
        <f t="shared" si="33"/>
        <v>0.47000000000000003</v>
      </c>
      <c r="L183" s="21">
        <f t="shared" si="33"/>
        <v>0.38</v>
      </c>
      <c r="M183" s="21">
        <f t="shared" si="33"/>
        <v>17.560000000000002</v>
      </c>
    </row>
    <row r="184" spans="1:13" x14ac:dyDescent="0.3">
      <c r="A184" s="41" t="s">
        <v>261</v>
      </c>
      <c r="B184" s="41"/>
      <c r="C184" s="41"/>
      <c r="D184" s="24">
        <f>D174+D183</f>
        <v>55.07</v>
      </c>
      <c r="E184" s="24">
        <f t="shared" ref="E184:M184" si="34">E174+E183</f>
        <v>52.349999999999994</v>
      </c>
      <c r="F184" s="24">
        <f t="shared" si="34"/>
        <v>238.04</v>
      </c>
      <c r="G184" s="24">
        <f t="shared" si="34"/>
        <v>1629.5</v>
      </c>
      <c r="H184" s="24">
        <f t="shared" si="34"/>
        <v>688.78000000000009</v>
      </c>
      <c r="I184" s="24">
        <f t="shared" si="34"/>
        <v>229.17000000000002</v>
      </c>
      <c r="J184" s="24">
        <f t="shared" si="34"/>
        <v>8.8099999999999987</v>
      </c>
      <c r="K184" s="24">
        <f t="shared" si="34"/>
        <v>0.82000000000000006</v>
      </c>
      <c r="L184" s="24">
        <f t="shared" si="34"/>
        <v>1.1499999999999999</v>
      </c>
      <c r="M184" s="24">
        <f t="shared" si="34"/>
        <v>38.03</v>
      </c>
    </row>
    <row r="185" spans="1:13" x14ac:dyDescent="0.3">
      <c r="A185" s="41" t="s">
        <v>31</v>
      </c>
      <c r="B185" s="41"/>
      <c r="C185" s="41"/>
      <c r="D185" s="25">
        <f t="shared" ref="D185:M185" si="35">D184*100/D369</f>
        <v>101.98148148148148</v>
      </c>
      <c r="E185" s="25">
        <f t="shared" si="35"/>
        <v>94.836956521739111</v>
      </c>
      <c r="F185" s="25">
        <f t="shared" si="35"/>
        <v>103.58572671888598</v>
      </c>
      <c r="G185" s="25">
        <f t="shared" si="35"/>
        <v>99.846813725490193</v>
      </c>
      <c r="H185" s="25">
        <f t="shared" si="35"/>
        <v>95.663888888888906</v>
      </c>
      <c r="I185" s="25">
        <f t="shared" si="35"/>
        <v>127.31666666666666</v>
      </c>
      <c r="J185" s="25">
        <f t="shared" si="35"/>
        <v>81.574074074074076</v>
      </c>
      <c r="K185" s="25">
        <f t="shared" si="35"/>
        <v>97.619047619047635</v>
      </c>
      <c r="L185" s="25">
        <f t="shared" si="35"/>
        <v>119.79166666666666</v>
      </c>
      <c r="M185" s="25">
        <f t="shared" si="35"/>
        <v>90.547619047619051</v>
      </c>
    </row>
    <row r="186" spans="1:13" x14ac:dyDescent="0.3">
      <c r="A186" s="47" t="s">
        <v>259</v>
      </c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</row>
    <row r="187" spans="1:13" x14ac:dyDescent="0.3">
      <c r="A187" s="47" t="s">
        <v>9</v>
      </c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</row>
    <row r="188" spans="1:13" x14ac:dyDescent="0.3">
      <c r="A188" s="1" t="s">
        <v>267</v>
      </c>
      <c r="B188" s="5" t="s">
        <v>268</v>
      </c>
      <c r="C188" s="6">
        <v>100</v>
      </c>
      <c r="D188" s="3">
        <v>0.7</v>
      </c>
      <c r="E188" s="3">
        <v>7.4</v>
      </c>
      <c r="F188" s="3">
        <v>2.9</v>
      </c>
      <c r="G188" s="3">
        <v>81</v>
      </c>
      <c r="H188" s="3">
        <v>16.03</v>
      </c>
      <c r="I188" s="3">
        <v>9.94</v>
      </c>
      <c r="J188" s="3">
        <v>0.43</v>
      </c>
      <c r="K188" s="3">
        <v>0.02</v>
      </c>
      <c r="L188" s="3">
        <v>0.02</v>
      </c>
      <c r="M188" s="3">
        <v>13.88</v>
      </c>
    </row>
    <row r="189" spans="1:13" x14ac:dyDescent="0.3">
      <c r="A189" s="7" t="s">
        <v>129</v>
      </c>
      <c r="B189" s="4" t="s">
        <v>130</v>
      </c>
      <c r="C189" s="3" t="s">
        <v>12</v>
      </c>
      <c r="D189" s="3">
        <v>9.11</v>
      </c>
      <c r="E189" s="3">
        <v>8.89</v>
      </c>
      <c r="F189" s="3">
        <v>37.11</v>
      </c>
      <c r="G189" s="3">
        <v>266.67</v>
      </c>
      <c r="H189" s="3">
        <v>122.54</v>
      </c>
      <c r="I189" s="3">
        <v>109.21</v>
      </c>
      <c r="J189" s="3">
        <v>3.41</v>
      </c>
      <c r="K189" s="3">
        <v>0.21</v>
      </c>
      <c r="L189" s="3">
        <v>0.22</v>
      </c>
      <c r="M189" s="3">
        <v>0.51</v>
      </c>
    </row>
    <row r="190" spans="1:13" x14ac:dyDescent="0.3">
      <c r="A190" s="7" t="s">
        <v>13</v>
      </c>
      <c r="B190" s="4" t="s">
        <v>14</v>
      </c>
      <c r="C190" s="6">
        <v>180</v>
      </c>
      <c r="D190" s="3">
        <v>1.44</v>
      </c>
      <c r="E190" s="3">
        <v>1.62</v>
      </c>
      <c r="F190" s="3">
        <v>11.16</v>
      </c>
      <c r="G190" s="3">
        <v>62.1</v>
      </c>
      <c r="H190" s="3">
        <v>54.27</v>
      </c>
      <c r="I190" s="3">
        <v>6.3</v>
      </c>
      <c r="J190" s="3">
        <v>7.0000000000000007E-2</v>
      </c>
      <c r="K190" s="3">
        <v>0.02</v>
      </c>
      <c r="L190" s="3">
        <v>7.0000000000000007E-2</v>
      </c>
      <c r="M190" s="3">
        <v>0.59</v>
      </c>
    </row>
    <row r="191" spans="1:13" x14ac:dyDescent="0.3">
      <c r="A191" s="1"/>
      <c r="B191" s="5" t="s">
        <v>15</v>
      </c>
      <c r="C191" s="6">
        <v>50</v>
      </c>
      <c r="D191" s="22">
        <v>3.8</v>
      </c>
      <c r="E191" s="22">
        <v>0.45</v>
      </c>
      <c r="F191" s="22">
        <v>24.85</v>
      </c>
      <c r="G191" s="22">
        <v>113</v>
      </c>
      <c r="H191" s="22">
        <v>13</v>
      </c>
      <c r="I191" s="22">
        <v>17.5</v>
      </c>
      <c r="J191" s="22">
        <v>0.8</v>
      </c>
      <c r="K191" s="22">
        <v>0.08</v>
      </c>
      <c r="L191" s="22">
        <v>0.04</v>
      </c>
      <c r="M191" s="22">
        <v>0</v>
      </c>
    </row>
    <row r="192" spans="1:13" x14ac:dyDescent="0.3">
      <c r="A192" s="1" t="s">
        <v>314</v>
      </c>
      <c r="B192" s="5" t="s">
        <v>16</v>
      </c>
      <c r="C192" s="6">
        <v>15</v>
      </c>
      <c r="D192" s="3">
        <v>3.51</v>
      </c>
      <c r="E192" s="3">
        <v>4.5</v>
      </c>
      <c r="F192" s="3">
        <v>0</v>
      </c>
      <c r="G192" s="3">
        <v>55.65</v>
      </c>
      <c r="H192" s="3">
        <v>150</v>
      </c>
      <c r="I192" s="3">
        <v>7.05</v>
      </c>
      <c r="J192" s="3">
        <v>0.09</v>
      </c>
      <c r="K192" s="3">
        <v>0.01</v>
      </c>
      <c r="L192" s="3">
        <v>0.05</v>
      </c>
      <c r="M192" s="3">
        <v>0.24</v>
      </c>
    </row>
    <row r="193" spans="1:13" x14ac:dyDescent="0.3">
      <c r="A193" s="5"/>
      <c r="B193" s="4" t="s">
        <v>295</v>
      </c>
      <c r="C193" s="3">
        <v>100</v>
      </c>
      <c r="D193" s="3">
        <v>0.8</v>
      </c>
      <c r="E193" s="3">
        <v>0.3</v>
      </c>
      <c r="F193" s="3">
        <v>9.6</v>
      </c>
      <c r="G193" s="3">
        <v>49</v>
      </c>
      <c r="H193" s="35">
        <v>20</v>
      </c>
      <c r="I193" s="35">
        <v>9</v>
      </c>
      <c r="J193" s="35">
        <v>0.5</v>
      </c>
      <c r="K193" s="35">
        <v>0.06</v>
      </c>
      <c r="L193" s="35">
        <v>0.04</v>
      </c>
      <c r="M193" s="35">
        <v>10</v>
      </c>
    </row>
    <row r="194" spans="1:13" x14ac:dyDescent="0.3">
      <c r="A194" s="49" t="s">
        <v>17</v>
      </c>
      <c r="B194" s="49"/>
      <c r="C194" s="19"/>
      <c r="D194" s="21">
        <f>D188+D189+D190+D191+D192+D193</f>
        <v>19.359999999999996</v>
      </c>
      <c r="E194" s="21">
        <f t="shared" ref="E194:M194" si="36">E188+E189+E190+E191+E192+E193</f>
        <v>23.16</v>
      </c>
      <c r="F194" s="21">
        <f t="shared" si="36"/>
        <v>85.62</v>
      </c>
      <c r="G194" s="21">
        <f t="shared" si="36"/>
        <v>627.41999999999996</v>
      </c>
      <c r="H194" s="21">
        <f t="shared" si="36"/>
        <v>375.84000000000003</v>
      </c>
      <c r="I194" s="21">
        <f t="shared" si="36"/>
        <v>159</v>
      </c>
      <c r="J194" s="21">
        <f t="shared" si="36"/>
        <v>5.3</v>
      </c>
      <c r="K194" s="21">
        <f t="shared" si="36"/>
        <v>0.39999999999999997</v>
      </c>
      <c r="L194" s="21">
        <f t="shared" si="36"/>
        <v>0.43999999999999995</v>
      </c>
      <c r="M194" s="21">
        <f t="shared" si="36"/>
        <v>25.22</v>
      </c>
    </row>
    <row r="195" spans="1:13" x14ac:dyDescent="0.3">
      <c r="A195" s="48" t="s">
        <v>260</v>
      </c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</row>
    <row r="196" spans="1:13" x14ac:dyDescent="0.3">
      <c r="A196" s="1" t="s">
        <v>40</v>
      </c>
      <c r="B196" s="5" t="s">
        <v>41</v>
      </c>
      <c r="C196" s="6">
        <v>100</v>
      </c>
      <c r="D196" s="3">
        <v>1.6</v>
      </c>
      <c r="E196" s="3">
        <v>9</v>
      </c>
      <c r="F196" s="3">
        <v>9.1</v>
      </c>
      <c r="G196" s="3">
        <v>124</v>
      </c>
      <c r="H196" s="3">
        <v>42.5</v>
      </c>
      <c r="I196" s="3">
        <v>14.86</v>
      </c>
      <c r="J196" s="3">
        <v>1.02</v>
      </c>
      <c r="K196" s="3">
        <v>0.03</v>
      </c>
      <c r="L196" s="3">
        <v>0.03</v>
      </c>
      <c r="M196" s="3">
        <v>17.5</v>
      </c>
    </row>
    <row r="197" spans="1:13" x14ac:dyDescent="0.3">
      <c r="A197" s="1" t="s">
        <v>90</v>
      </c>
      <c r="B197" s="5" t="s">
        <v>91</v>
      </c>
      <c r="C197" s="6">
        <v>250</v>
      </c>
      <c r="D197" s="3">
        <v>2</v>
      </c>
      <c r="E197" s="3">
        <v>4.3499999999999996</v>
      </c>
      <c r="F197" s="3">
        <v>10.85</v>
      </c>
      <c r="G197" s="3">
        <v>91.5</v>
      </c>
      <c r="H197" s="3">
        <v>22.39</v>
      </c>
      <c r="I197" s="3">
        <v>21.81</v>
      </c>
      <c r="J197" s="3">
        <v>0.77</v>
      </c>
      <c r="K197" s="3">
        <v>0.08</v>
      </c>
      <c r="L197" s="3">
        <v>7.0000000000000007E-2</v>
      </c>
      <c r="M197" s="3">
        <v>9</v>
      </c>
    </row>
    <row r="198" spans="1:13" x14ac:dyDescent="0.3">
      <c r="A198" s="7" t="s">
        <v>121</v>
      </c>
      <c r="B198" s="4" t="s">
        <v>122</v>
      </c>
      <c r="C198" s="3" t="s">
        <v>115</v>
      </c>
      <c r="D198" s="3">
        <v>4.4000000000000004</v>
      </c>
      <c r="E198" s="3">
        <v>4.3</v>
      </c>
      <c r="F198" s="3">
        <v>45.2</v>
      </c>
      <c r="G198" s="3">
        <v>241</v>
      </c>
      <c r="H198" s="3">
        <v>66.36</v>
      </c>
      <c r="I198" s="3">
        <v>72.5</v>
      </c>
      <c r="J198" s="3">
        <v>1.46</v>
      </c>
      <c r="K198" s="3">
        <v>0.09</v>
      </c>
      <c r="L198" s="3">
        <v>7.0000000000000007E-2</v>
      </c>
      <c r="M198" s="3">
        <v>10.17</v>
      </c>
    </row>
    <row r="199" spans="1:13" x14ac:dyDescent="0.3">
      <c r="A199" s="7" t="s">
        <v>183</v>
      </c>
      <c r="B199" s="4" t="s">
        <v>307</v>
      </c>
      <c r="C199" s="6" t="s">
        <v>185</v>
      </c>
      <c r="D199" s="3">
        <v>17.25</v>
      </c>
      <c r="E199" s="3">
        <v>13.88</v>
      </c>
      <c r="F199" s="3">
        <v>13.88</v>
      </c>
      <c r="G199" s="3">
        <v>250</v>
      </c>
      <c r="H199" s="3">
        <v>31.78</v>
      </c>
      <c r="I199" s="3">
        <v>26.09</v>
      </c>
      <c r="J199" s="3">
        <v>1.25</v>
      </c>
      <c r="K199" s="3">
        <v>0.09</v>
      </c>
      <c r="L199" s="3">
        <v>0.13</v>
      </c>
      <c r="M199" s="3">
        <v>0.44</v>
      </c>
    </row>
    <row r="200" spans="1:13" x14ac:dyDescent="0.3">
      <c r="A200" s="7" t="s">
        <v>238</v>
      </c>
      <c r="B200" s="4" t="s">
        <v>239</v>
      </c>
      <c r="C200" s="6">
        <v>200</v>
      </c>
      <c r="D200" s="3">
        <v>0.2</v>
      </c>
      <c r="E200" s="3">
        <v>0.1</v>
      </c>
      <c r="F200" s="3">
        <v>21.4</v>
      </c>
      <c r="G200" s="3">
        <v>86</v>
      </c>
      <c r="H200" s="3">
        <v>11.49</v>
      </c>
      <c r="I200" s="3">
        <v>7.44</v>
      </c>
      <c r="J200" s="3">
        <v>0.36</v>
      </c>
      <c r="K200" s="3">
        <v>0.01</v>
      </c>
      <c r="L200" s="3">
        <v>0.01</v>
      </c>
      <c r="M200" s="3">
        <v>48</v>
      </c>
    </row>
    <row r="201" spans="1:13" x14ac:dyDescent="0.3">
      <c r="A201" s="1"/>
      <c r="B201" s="5" t="s">
        <v>30</v>
      </c>
      <c r="C201" s="6">
        <v>50</v>
      </c>
      <c r="D201" s="3">
        <v>3.4</v>
      </c>
      <c r="E201" s="3">
        <v>0.6</v>
      </c>
      <c r="F201" s="3">
        <v>23.2</v>
      </c>
      <c r="G201" s="3">
        <v>107.5</v>
      </c>
      <c r="H201" s="3">
        <v>15</v>
      </c>
      <c r="I201" s="3">
        <v>23</v>
      </c>
      <c r="J201" s="3">
        <v>1.1499999999999999</v>
      </c>
      <c r="K201" s="3">
        <v>0.08</v>
      </c>
      <c r="L201" s="3">
        <v>0.05</v>
      </c>
      <c r="M201" s="3">
        <v>0</v>
      </c>
    </row>
    <row r="202" spans="1:13" x14ac:dyDescent="0.3">
      <c r="A202" s="23"/>
      <c r="B202" s="5" t="s">
        <v>15</v>
      </c>
      <c r="C202" s="6">
        <v>50</v>
      </c>
      <c r="D202" s="22">
        <v>3.8</v>
      </c>
      <c r="E202" s="22">
        <v>0.45</v>
      </c>
      <c r="F202" s="22">
        <v>24.85</v>
      </c>
      <c r="G202" s="22">
        <v>113</v>
      </c>
      <c r="H202" s="22">
        <v>13</v>
      </c>
      <c r="I202" s="22">
        <v>17.5</v>
      </c>
      <c r="J202" s="22">
        <v>0.8</v>
      </c>
      <c r="K202" s="22">
        <v>0.08</v>
      </c>
      <c r="L202" s="22">
        <v>0.04</v>
      </c>
      <c r="M202" s="22">
        <v>0</v>
      </c>
    </row>
    <row r="203" spans="1:13" x14ac:dyDescent="0.3">
      <c r="A203" s="23"/>
      <c r="B203" s="5"/>
      <c r="C203" s="6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49" t="s">
        <v>17</v>
      </c>
      <c r="B204" s="49"/>
      <c r="C204" s="19"/>
      <c r="D204" s="21">
        <f>D196+D197+D198+D200+D201+D202+D203+D199</f>
        <v>32.65</v>
      </c>
      <c r="E204" s="21">
        <f t="shared" ref="E204:M204" si="37">E196+E197+E198+E200+E201+E202+E203+E199</f>
        <v>32.68</v>
      </c>
      <c r="F204" s="21">
        <f t="shared" si="37"/>
        <v>148.48000000000002</v>
      </c>
      <c r="G204" s="21">
        <f t="shared" si="37"/>
        <v>1013</v>
      </c>
      <c r="H204" s="21">
        <f t="shared" si="37"/>
        <v>202.52</v>
      </c>
      <c r="I204" s="21">
        <f t="shared" si="37"/>
        <v>183.20000000000002</v>
      </c>
      <c r="J204" s="21">
        <f t="shared" si="37"/>
        <v>6.81</v>
      </c>
      <c r="K204" s="21">
        <f t="shared" si="37"/>
        <v>0.46000000000000008</v>
      </c>
      <c r="L204" s="21">
        <f t="shared" si="37"/>
        <v>0.4</v>
      </c>
      <c r="M204" s="21">
        <f t="shared" si="37"/>
        <v>85.11</v>
      </c>
    </row>
    <row r="205" spans="1:13" x14ac:dyDescent="0.3">
      <c r="A205" s="41" t="s">
        <v>261</v>
      </c>
      <c r="B205" s="41"/>
      <c r="C205" s="41"/>
      <c r="D205" s="24">
        <f>D194+D204</f>
        <v>52.009999999999991</v>
      </c>
      <c r="E205" s="24">
        <f>E194+E204</f>
        <v>55.84</v>
      </c>
      <c r="F205" s="24">
        <f>F194+F204</f>
        <v>234.10000000000002</v>
      </c>
      <c r="G205" s="24">
        <f t="shared" ref="G205:M205" si="38">G194+G204</f>
        <v>1640.42</v>
      </c>
      <c r="H205" s="24">
        <f t="shared" si="38"/>
        <v>578.36</v>
      </c>
      <c r="I205" s="24">
        <f t="shared" si="38"/>
        <v>342.20000000000005</v>
      </c>
      <c r="J205" s="24">
        <f t="shared" si="38"/>
        <v>12.11</v>
      </c>
      <c r="K205" s="24">
        <f t="shared" si="38"/>
        <v>0.8600000000000001</v>
      </c>
      <c r="L205" s="24">
        <f t="shared" si="38"/>
        <v>0.84</v>
      </c>
      <c r="M205" s="24">
        <f t="shared" si="38"/>
        <v>110.33</v>
      </c>
    </row>
    <row r="206" spans="1:13" x14ac:dyDescent="0.3">
      <c r="A206" s="41" t="s">
        <v>31</v>
      </c>
      <c r="B206" s="41"/>
      <c r="C206" s="41"/>
      <c r="D206" s="25">
        <f t="shared" ref="D206:M206" si="39">D205*100/D369</f>
        <v>96.314814814814795</v>
      </c>
      <c r="E206" s="25">
        <f t="shared" si="39"/>
        <v>101.15942028985506</v>
      </c>
      <c r="F206" s="25">
        <f t="shared" si="39"/>
        <v>101.87119234116624</v>
      </c>
      <c r="G206" s="25">
        <f t="shared" si="39"/>
        <v>100.51593137254902</v>
      </c>
      <c r="H206" s="25">
        <f t="shared" si="39"/>
        <v>80.327777777777783</v>
      </c>
      <c r="I206" s="25">
        <f t="shared" si="39"/>
        <v>190.11111111111114</v>
      </c>
      <c r="J206" s="25">
        <f t="shared" si="39"/>
        <v>112.12962962962965</v>
      </c>
      <c r="K206" s="25">
        <f t="shared" si="39"/>
        <v>102.38095238095242</v>
      </c>
      <c r="L206" s="25">
        <f t="shared" si="39"/>
        <v>87.5</v>
      </c>
      <c r="M206" s="25">
        <f t="shared" si="39"/>
        <v>262.6904761904762</v>
      </c>
    </row>
    <row r="207" spans="1:13" x14ac:dyDescent="0.3">
      <c r="A207" s="47" t="s">
        <v>318</v>
      </c>
      <c r="B207" s="47"/>
      <c r="C207" s="47"/>
      <c r="D207" s="47"/>
      <c r="E207" s="47"/>
      <c r="F207" s="47"/>
      <c r="G207" s="47"/>
      <c r="H207" s="47"/>
      <c r="I207" s="47"/>
      <c r="J207" s="47"/>
      <c r="K207" s="53"/>
      <c r="L207" s="53"/>
      <c r="M207" s="47"/>
    </row>
    <row r="208" spans="1:13" x14ac:dyDescent="0.3">
      <c r="A208" s="47" t="s">
        <v>9</v>
      </c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</row>
    <row r="209" spans="1:13" x14ac:dyDescent="0.3">
      <c r="A209" s="1" t="s">
        <v>46</v>
      </c>
      <c r="B209" s="5" t="s">
        <v>47</v>
      </c>
      <c r="C209" s="6">
        <v>100</v>
      </c>
      <c r="D209" s="3">
        <v>2.2999999999999998</v>
      </c>
      <c r="E209" s="3">
        <v>6.4</v>
      </c>
      <c r="F209" s="3">
        <v>8.1999999999999993</v>
      </c>
      <c r="G209" s="3">
        <v>99</v>
      </c>
      <c r="H209" s="3">
        <v>57.1</v>
      </c>
      <c r="I209" s="3">
        <v>20.62</v>
      </c>
      <c r="J209" s="3">
        <v>0.9</v>
      </c>
      <c r="K209" s="3">
        <v>0.03</v>
      </c>
      <c r="L209" s="3">
        <v>0.04</v>
      </c>
      <c r="M209" s="3">
        <v>21.4</v>
      </c>
    </row>
    <row r="210" spans="1:13" x14ac:dyDescent="0.3">
      <c r="A210" s="7" t="s">
        <v>127</v>
      </c>
      <c r="B210" s="4" t="s">
        <v>128</v>
      </c>
      <c r="C210" s="6" t="s">
        <v>12</v>
      </c>
      <c r="D210" s="3">
        <v>8.11</v>
      </c>
      <c r="E210" s="3">
        <v>9.89</v>
      </c>
      <c r="F210" s="3">
        <v>35.56</v>
      </c>
      <c r="G210" s="3">
        <v>264.44</v>
      </c>
      <c r="H210" s="3">
        <v>137.33000000000001</v>
      </c>
      <c r="I210" s="3">
        <v>67.44</v>
      </c>
      <c r="J210" s="3">
        <v>1.67</v>
      </c>
      <c r="K210" s="3">
        <v>0.2</v>
      </c>
      <c r="L210" s="3">
        <v>0.18</v>
      </c>
      <c r="M210" s="3">
        <v>0.38</v>
      </c>
    </row>
    <row r="211" spans="1:13" x14ac:dyDescent="0.3">
      <c r="A211" s="7" t="s">
        <v>232</v>
      </c>
      <c r="B211" s="4" t="s">
        <v>233</v>
      </c>
      <c r="C211" s="6">
        <v>200</v>
      </c>
      <c r="D211" s="3">
        <v>3.3</v>
      </c>
      <c r="E211" s="3">
        <v>2.5</v>
      </c>
      <c r="F211" s="3">
        <v>13.7</v>
      </c>
      <c r="G211" s="3">
        <v>88</v>
      </c>
      <c r="H211" s="3">
        <v>108.57</v>
      </c>
      <c r="I211" s="3">
        <v>51.1</v>
      </c>
      <c r="J211" s="3">
        <v>0.6</v>
      </c>
      <c r="K211" s="3">
        <v>0.03</v>
      </c>
      <c r="L211" s="3">
        <v>0.12</v>
      </c>
      <c r="M211" s="3">
        <v>0.52</v>
      </c>
    </row>
    <row r="212" spans="1:13" x14ac:dyDescent="0.3">
      <c r="A212" s="1"/>
      <c r="B212" s="2" t="s">
        <v>305</v>
      </c>
      <c r="C212" s="3">
        <v>200</v>
      </c>
      <c r="D212" s="3">
        <v>5.6</v>
      </c>
      <c r="E212" s="3">
        <v>5</v>
      </c>
      <c r="F212" s="3">
        <v>20.399999999999999</v>
      </c>
      <c r="G212" s="3">
        <v>152</v>
      </c>
      <c r="H212" s="3">
        <v>230</v>
      </c>
      <c r="I212" s="3">
        <v>22</v>
      </c>
      <c r="J212" s="3">
        <v>0.08</v>
      </c>
      <c r="K212" s="3">
        <v>0.09</v>
      </c>
      <c r="L212" s="3">
        <v>0.47</v>
      </c>
      <c r="M212" s="3">
        <v>1.6</v>
      </c>
    </row>
    <row r="213" spans="1:13" x14ac:dyDescent="0.3">
      <c r="A213" s="1"/>
      <c r="B213" s="5" t="s">
        <v>15</v>
      </c>
      <c r="C213" s="6">
        <v>50</v>
      </c>
      <c r="D213" s="8">
        <v>3.8</v>
      </c>
      <c r="E213" s="8">
        <v>0.45</v>
      </c>
      <c r="F213" s="8">
        <v>24.85</v>
      </c>
      <c r="G213" s="8">
        <v>113</v>
      </c>
      <c r="H213" s="8">
        <v>13</v>
      </c>
      <c r="I213" s="8">
        <v>17.5</v>
      </c>
      <c r="J213" s="8">
        <v>0.8</v>
      </c>
      <c r="K213" s="8">
        <v>0.08</v>
      </c>
      <c r="L213" s="8">
        <v>0.04</v>
      </c>
      <c r="M213" s="8">
        <v>0</v>
      </c>
    </row>
    <row r="214" spans="1:13" x14ac:dyDescent="0.3">
      <c r="A214" s="49" t="s">
        <v>17</v>
      </c>
      <c r="B214" s="49"/>
      <c r="C214" s="19"/>
      <c r="D214" s="21">
        <f>D209+D210+D211+D212+D213</f>
        <v>23.110000000000003</v>
      </c>
      <c r="E214" s="21">
        <f t="shared" ref="E214:M214" si="40">E209+E210+E211+E212+E213</f>
        <v>24.24</v>
      </c>
      <c r="F214" s="21">
        <f t="shared" si="40"/>
        <v>102.71000000000001</v>
      </c>
      <c r="G214" s="21">
        <f t="shared" si="40"/>
        <v>716.44</v>
      </c>
      <c r="H214" s="21">
        <f t="shared" si="40"/>
        <v>546</v>
      </c>
      <c r="I214" s="21">
        <f t="shared" si="40"/>
        <v>178.66</v>
      </c>
      <c r="J214" s="21">
        <f t="shared" si="40"/>
        <v>4.05</v>
      </c>
      <c r="K214" s="21">
        <f t="shared" si="40"/>
        <v>0.43</v>
      </c>
      <c r="L214" s="21">
        <f t="shared" si="40"/>
        <v>0.85</v>
      </c>
      <c r="M214" s="21">
        <f t="shared" si="40"/>
        <v>23.9</v>
      </c>
    </row>
    <row r="215" spans="1:13" x14ac:dyDescent="0.3">
      <c r="A215" s="48" t="s">
        <v>260</v>
      </c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</row>
    <row r="216" spans="1:13" x14ac:dyDescent="0.3">
      <c r="A216" s="36" t="s">
        <v>289</v>
      </c>
      <c r="B216" s="33" t="s">
        <v>292</v>
      </c>
      <c r="C216" s="3">
        <v>100</v>
      </c>
      <c r="D216" s="3">
        <v>0.6</v>
      </c>
      <c r="E216" s="3">
        <v>0</v>
      </c>
      <c r="F216" s="3">
        <v>4.2</v>
      </c>
      <c r="G216" s="3">
        <v>19</v>
      </c>
      <c r="H216" s="3">
        <v>10</v>
      </c>
      <c r="I216" s="3">
        <v>11</v>
      </c>
      <c r="J216" s="3">
        <v>0.27</v>
      </c>
      <c r="K216" s="3">
        <v>0.04</v>
      </c>
      <c r="L216" s="3">
        <v>0.09</v>
      </c>
      <c r="M216" s="3">
        <v>13.7</v>
      </c>
    </row>
    <row r="217" spans="1:13" x14ac:dyDescent="0.3">
      <c r="A217" s="1" t="s">
        <v>75</v>
      </c>
      <c r="B217" s="5" t="s">
        <v>76</v>
      </c>
      <c r="C217" s="6" t="s">
        <v>67</v>
      </c>
      <c r="D217" s="3">
        <v>2.15</v>
      </c>
      <c r="E217" s="3">
        <v>5.3</v>
      </c>
      <c r="F217" s="3">
        <v>15.4</v>
      </c>
      <c r="G217" s="3">
        <v>120</v>
      </c>
      <c r="H217" s="3">
        <v>15.59</v>
      </c>
      <c r="I217" s="3">
        <v>22.5</v>
      </c>
      <c r="J217" s="3">
        <v>0.85</v>
      </c>
      <c r="K217" s="3">
        <v>0.08</v>
      </c>
      <c r="L217" s="3">
        <v>0.06</v>
      </c>
      <c r="M217" s="3">
        <v>6.7</v>
      </c>
    </row>
    <row r="218" spans="1:13" x14ac:dyDescent="0.3">
      <c r="A218" s="7" t="s">
        <v>107</v>
      </c>
      <c r="B218" s="4" t="s">
        <v>108</v>
      </c>
      <c r="C218" s="3">
        <v>180</v>
      </c>
      <c r="D218" s="3">
        <v>3.9</v>
      </c>
      <c r="E218" s="3">
        <v>5.9</v>
      </c>
      <c r="F218" s="3">
        <v>17</v>
      </c>
      <c r="G218" s="3">
        <v>136</v>
      </c>
      <c r="H218" s="3">
        <v>92.35</v>
      </c>
      <c r="I218" s="3">
        <v>35.33</v>
      </c>
      <c r="J218" s="3">
        <v>1.36</v>
      </c>
      <c r="K218" s="3">
        <v>0.06</v>
      </c>
      <c r="L218" s="3">
        <v>7.0000000000000007E-2</v>
      </c>
      <c r="M218" s="3">
        <v>29.66</v>
      </c>
    </row>
    <row r="219" spans="1:13" x14ac:dyDescent="0.3">
      <c r="A219" s="7" t="s">
        <v>172</v>
      </c>
      <c r="B219" s="4" t="s">
        <v>173</v>
      </c>
      <c r="C219" s="6" t="s">
        <v>174</v>
      </c>
      <c r="D219" s="3">
        <v>16.13</v>
      </c>
      <c r="E219" s="3">
        <v>17.75</v>
      </c>
      <c r="F219" s="3">
        <v>12.88</v>
      </c>
      <c r="G219" s="3">
        <v>277.5</v>
      </c>
      <c r="H219" s="3">
        <v>49.71</v>
      </c>
      <c r="I219" s="3">
        <v>31.86</v>
      </c>
      <c r="J219" s="3">
        <v>1.41</v>
      </c>
      <c r="K219" s="3">
        <v>0.19</v>
      </c>
      <c r="L219" s="3">
        <v>0.15</v>
      </c>
      <c r="M219" s="3">
        <v>2.9</v>
      </c>
    </row>
    <row r="220" spans="1:13" x14ac:dyDescent="0.3">
      <c r="A220" s="7" t="s">
        <v>234</v>
      </c>
      <c r="B220" s="4" t="s">
        <v>235</v>
      </c>
      <c r="C220" s="6">
        <v>200</v>
      </c>
      <c r="D220" s="3">
        <v>1</v>
      </c>
      <c r="E220" s="3">
        <v>0.05</v>
      </c>
      <c r="F220" s="3">
        <v>27.5</v>
      </c>
      <c r="G220" s="3">
        <v>110</v>
      </c>
      <c r="H220" s="3">
        <v>28.69</v>
      </c>
      <c r="I220" s="3">
        <v>18.27</v>
      </c>
      <c r="J220" s="3">
        <v>0.61</v>
      </c>
      <c r="K220" s="3">
        <v>0.01</v>
      </c>
      <c r="L220" s="3">
        <v>0.03</v>
      </c>
      <c r="M220" s="3">
        <v>0.32</v>
      </c>
    </row>
    <row r="221" spans="1:13" x14ac:dyDescent="0.3">
      <c r="A221" s="1"/>
      <c r="B221" s="5" t="s">
        <v>30</v>
      </c>
      <c r="C221" s="6">
        <v>50</v>
      </c>
      <c r="D221" s="3">
        <v>3.4</v>
      </c>
      <c r="E221" s="3">
        <v>0.6</v>
      </c>
      <c r="F221" s="3">
        <v>23.2</v>
      </c>
      <c r="G221" s="3">
        <v>107.5</v>
      </c>
      <c r="H221" s="3">
        <v>15</v>
      </c>
      <c r="I221" s="3">
        <v>23</v>
      </c>
      <c r="J221" s="3">
        <v>1.1499999999999999</v>
      </c>
      <c r="K221" s="3">
        <v>0.08</v>
      </c>
      <c r="L221" s="3">
        <v>0.05</v>
      </c>
      <c r="M221" s="3">
        <v>0</v>
      </c>
    </row>
    <row r="222" spans="1:13" x14ac:dyDescent="0.3">
      <c r="A222" s="23"/>
      <c r="B222" s="5" t="s">
        <v>15</v>
      </c>
      <c r="C222" s="6">
        <v>50</v>
      </c>
      <c r="D222" s="8">
        <v>3.8</v>
      </c>
      <c r="E222" s="8">
        <v>0.45</v>
      </c>
      <c r="F222" s="8">
        <v>24.85</v>
      </c>
      <c r="G222" s="8">
        <v>113</v>
      </c>
      <c r="H222" s="8">
        <v>13</v>
      </c>
      <c r="I222" s="8">
        <v>17.5</v>
      </c>
      <c r="J222" s="8">
        <v>0.8</v>
      </c>
      <c r="K222" s="8">
        <v>0.08</v>
      </c>
      <c r="L222" s="8">
        <v>0.04</v>
      </c>
      <c r="M222" s="8">
        <v>0</v>
      </c>
    </row>
    <row r="223" spans="1:13" x14ac:dyDescent="0.3">
      <c r="A223" s="49" t="s">
        <v>17</v>
      </c>
      <c r="B223" s="49"/>
      <c r="C223" s="19"/>
      <c r="D223" s="21">
        <f>D216+D217+D218+D219+D220+D221+D222</f>
        <v>30.98</v>
      </c>
      <c r="E223" s="21">
        <f t="shared" ref="E223:M223" si="41">E216+E217+E218+E219+E220+E221+E222</f>
        <v>30.05</v>
      </c>
      <c r="F223" s="21">
        <f t="shared" si="41"/>
        <v>125.03</v>
      </c>
      <c r="G223" s="21">
        <f t="shared" si="41"/>
        <v>883</v>
      </c>
      <c r="H223" s="21">
        <f t="shared" si="41"/>
        <v>224.34</v>
      </c>
      <c r="I223" s="21">
        <f t="shared" si="41"/>
        <v>159.45999999999998</v>
      </c>
      <c r="J223" s="21">
        <f t="shared" si="41"/>
        <v>6.45</v>
      </c>
      <c r="K223" s="21">
        <f t="shared" si="41"/>
        <v>0.54</v>
      </c>
      <c r="L223" s="21">
        <f t="shared" si="41"/>
        <v>0.49</v>
      </c>
      <c r="M223" s="21">
        <f t="shared" si="41"/>
        <v>53.28</v>
      </c>
    </row>
    <row r="224" spans="1:13" x14ac:dyDescent="0.3">
      <c r="A224" s="41" t="s">
        <v>261</v>
      </c>
      <c r="B224" s="41"/>
      <c r="C224" s="41"/>
      <c r="D224" s="24">
        <f t="shared" ref="D224:M224" si="42">D214+D223</f>
        <v>54.09</v>
      </c>
      <c r="E224" s="24">
        <f t="shared" si="42"/>
        <v>54.29</v>
      </c>
      <c r="F224" s="24">
        <f t="shared" si="42"/>
        <v>227.74</v>
      </c>
      <c r="G224" s="24">
        <f t="shared" si="42"/>
        <v>1599.44</v>
      </c>
      <c r="H224" s="24">
        <f t="shared" si="42"/>
        <v>770.34</v>
      </c>
      <c r="I224" s="24">
        <f t="shared" si="42"/>
        <v>338.12</v>
      </c>
      <c r="J224" s="24">
        <f t="shared" si="42"/>
        <v>10.5</v>
      </c>
      <c r="K224" s="24">
        <f t="shared" si="42"/>
        <v>0.97</v>
      </c>
      <c r="L224" s="24">
        <f t="shared" si="42"/>
        <v>1.3399999999999999</v>
      </c>
      <c r="M224" s="24">
        <f t="shared" si="42"/>
        <v>77.180000000000007</v>
      </c>
    </row>
    <row r="225" spans="1:13" x14ac:dyDescent="0.3">
      <c r="A225" s="41" t="s">
        <v>31</v>
      </c>
      <c r="B225" s="41"/>
      <c r="C225" s="41"/>
      <c r="D225" s="25">
        <f t="shared" ref="D225:M225" si="43">D224*100/D369</f>
        <v>100.16666666666667</v>
      </c>
      <c r="E225" s="25">
        <f t="shared" si="43"/>
        <v>98.351449275362313</v>
      </c>
      <c r="F225" s="25">
        <f t="shared" si="43"/>
        <v>99.103568320278498</v>
      </c>
      <c r="G225" s="25">
        <f t="shared" si="43"/>
        <v>98.004901960784309</v>
      </c>
      <c r="H225" s="25">
        <f t="shared" si="43"/>
        <v>106.99166666666666</v>
      </c>
      <c r="I225" s="25">
        <f t="shared" si="43"/>
        <v>187.84444444444443</v>
      </c>
      <c r="J225" s="25">
        <f t="shared" si="43"/>
        <v>97.222222222222229</v>
      </c>
      <c r="K225" s="25">
        <f t="shared" si="43"/>
        <v>115.4761904761905</v>
      </c>
      <c r="L225" s="25">
        <f t="shared" si="43"/>
        <v>139.58333333333334</v>
      </c>
      <c r="M225" s="25">
        <f t="shared" si="43"/>
        <v>183.76190476190479</v>
      </c>
    </row>
    <row r="226" spans="1:13" x14ac:dyDescent="0.3">
      <c r="A226" s="47" t="s">
        <v>325</v>
      </c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</row>
    <row r="227" spans="1:13" x14ac:dyDescent="0.3">
      <c r="A227" s="47" t="s">
        <v>9</v>
      </c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</row>
    <row r="228" spans="1:13" x14ac:dyDescent="0.3">
      <c r="A228" s="36" t="s">
        <v>290</v>
      </c>
      <c r="B228" s="33" t="s">
        <v>291</v>
      </c>
      <c r="C228" s="3">
        <v>100</v>
      </c>
      <c r="D228" s="3">
        <v>0.8</v>
      </c>
      <c r="E228" s="3">
        <v>0</v>
      </c>
      <c r="F228" s="3">
        <v>3</v>
      </c>
      <c r="G228" s="3">
        <v>15</v>
      </c>
      <c r="H228" s="3">
        <v>23</v>
      </c>
      <c r="I228" s="3">
        <v>14</v>
      </c>
      <c r="J228" s="3">
        <v>0.6</v>
      </c>
      <c r="K228" s="3">
        <v>0.03</v>
      </c>
      <c r="L228" s="3">
        <v>0.04</v>
      </c>
      <c r="M228" s="3">
        <v>10</v>
      </c>
    </row>
    <row r="229" spans="1:13" x14ac:dyDescent="0.3">
      <c r="A229" s="7" t="s">
        <v>151</v>
      </c>
      <c r="B229" s="4" t="s">
        <v>152</v>
      </c>
      <c r="C229" s="16" t="s">
        <v>12</v>
      </c>
      <c r="D229" s="16">
        <v>6.33</v>
      </c>
      <c r="E229" s="16">
        <v>8.89</v>
      </c>
      <c r="F229" s="16">
        <v>34</v>
      </c>
      <c r="G229" s="16">
        <v>241.11</v>
      </c>
      <c r="H229" s="16">
        <v>126.5</v>
      </c>
      <c r="I229" s="16">
        <v>36.99</v>
      </c>
      <c r="J229" s="16">
        <v>0.81</v>
      </c>
      <c r="K229" s="16">
        <v>0.12</v>
      </c>
      <c r="L229" s="16">
        <v>0.16</v>
      </c>
      <c r="M229" s="16">
        <v>0.53</v>
      </c>
    </row>
    <row r="230" spans="1:13" x14ac:dyDescent="0.3">
      <c r="A230" s="7" t="s">
        <v>13</v>
      </c>
      <c r="B230" s="4" t="s">
        <v>14</v>
      </c>
      <c r="C230" s="6">
        <v>200</v>
      </c>
      <c r="D230" s="3">
        <v>1.6</v>
      </c>
      <c r="E230" s="3">
        <v>1.8</v>
      </c>
      <c r="F230" s="3">
        <v>12.4</v>
      </c>
      <c r="G230" s="3">
        <v>69</v>
      </c>
      <c r="H230" s="3">
        <v>60.3</v>
      </c>
      <c r="I230" s="3">
        <v>7</v>
      </c>
      <c r="J230" s="3">
        <v>0.08</v>
      </c>
      <c r="K230" s="3">
        <v>0.02</v>
      </c>
      <c r="L230" s="3">
        <v>0.08</v>
      </c>
      <c r="M230" s="3">
        <v>2.8</v>
      </c>
    </row>
    <row r="231" spans="1:13" x14ac:dyDescent="0.3">
      <c r="A231" s="1"/>
      <c r="B231" s="5" t="s">
        <v>15</v>
      </c>
      <c r="C231" s="6">
        <v>70</v>
      </c>
      <c r="D231" s="3">
        <v>5.32</v>
      </c>
      <c r="E231" s="3">
        <v>0.63</v>
      </c>
      <c r="F231" s="3">
        <v>34.79</v>
      </c>
      <c r="G231" s="3">
        <v>158.19999999999999</v>
      </c>
      <c r="H231" s="3">
        <v>18.2</v>
      </c>
      <c r="I231" s="3">
        <v>24.5</v>
      </c>
      <c r="J231" s="3">
        <v>1.1200000000000001</v>
      </c>
      <c r="K231" s="3">
        <v>0.11</v>
      </c>
      <c r="L231" s="3">
        <v>0.06</v>
      </c>
      <c r="M231" s="3">
        <v>0</v>
      </c>
    </row>
    <row r="232" spans="1:13" x14ac:dyDescent="0.3">
      <c r="A232" s="1"/>
      <c r="B232" s="4" t="s">
        <v>274</v>
      </c>
      <c r="C232" s="3">
        <v>100</v>
      </c>
      <c r="D232" s="3">
        <v>1.5</v>
      </c>
      <c r="E232" s="3">
        <v>0</v>
      </c>
      <c r="F232" s="3">
        <v>21.8</v>
      </c>
      <c r="G232" s="3">
        <v>95</v>
      </c>
      <c r="H232" s="35">
        <v>8</v>
      </c>
      <c r="I232" s="35">
        <v>42</v>
      </c>
      <c r="J232" s="35">
        <v>0.6</v>
      </c>
      <c r="K232" s="35">
        <v>0.04</v>
      </c>
      <c r="L232" s="35">
        <v>0.05</v>
      </c>
      <c r="M232" s="35">
        <v>10</v>
      </c>
    </row>
    <row r="233" spans="1:13" x14ac:dyDescent="0.3">
      <c r="A233" s="1" t="s">
        <v>314</v>
      </c>
      <c r="B233" s="5" t="s">
        <v>16</v>
      </c>
      <c r="C233" s="6">
        <v>35</v>
      </c>
      <c r="D233" s="3">
        <v>8.19</v>
      </c>
      <c r="E233" s="3">
        <v>10.5</v>
      </c>
      <c r="F233" s="3">
        <v>0</v>
      </c>
      <c r="G233" s="3">
        <v>129.85</v>
      </c>
      <c r="H233" s="3">
        <v>350</v>
      </c>
      <c r="I233" s="3">
        <v>16.45</v>
      </c>
      <c r="J233" s="3">
        <v>0.21</v>
      </c>
      <c r="K233" s="3">
        <v>0.01</v>
      </c>
      <c r="L233" s="3">
        <v>0.11</v>
      </c>
      <c r="M233" s="3">
        <v>0.56000000000000005</v>
      </c>
    </row>
    <row r="234" spans="1:13" x14ac:dyDescent="0.3">
      <c r="A234" s="49" t="s">
        <v>17</v>
      </c>
      <c r="B234" s="49"/>
      <c r="C234" s="19"/>
      <c r="D234" s="21">
        <f>D228+D229+D230+D231+D233+D232</f>
        <v>23.740000000000002</v>
      </c>
      <c r="E234" s="21">
        <f t="shared" ref="E234:M234" si="44">E228+E229+E230+E231+E233+E232</f>
        <v>21.82</v>
      </c>
      <c r="F234" s="21">
        <f t="shared" si="44"/>
        <v>105.99</v>
      </c>
      <c r="G234" s="21">
        <f t="shared" si="44"/>
        <v>708.16</v>
      </c>
      <c r="H234" s="21">
        <f t="shared" si="44"/>
        <v>586</v>
      </c>
      <c r="I234" s="21">
        <f t="shared" si="44"/>
        <v>140.94</v>
      </c>
      <c r="J234" s="21">
        <f t="shared" si="44"/>
        <v>3.4200000000000004</v>
      </c>
      <c r="K234" s="21">
        <f t="shared" si="44"/>
        <v>0.32999999999999996</v>
      </c>
      <c r="L234" s="21">
        <f t="shared" si="44"/>
        <v>0.5</v>
      </c>
      <c r="M234" s="21">
        <f t="shared" si="44"/>
        <v>23.89</v>
      </c>
    </row>
    <row r="235" spans="1:13" x14ac:dyDescent="0.3">
      <c r="A235" s="48" t="s">
        <v>260</v>
      </c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</row>
    <row r="236" spans="1:13" x14ac:dyDescent="0.3">
      <c r="A236" s="1" t="s">
        <v>60</v>
      </c>
      <c r="B236" s="5" t="s">
        <v>61</v>
      </c>
      <c r="C236" s="6">
        <v>100</v>
      </c>
      <c r="D236" s="3">
        <v>0.9</v>
      </c>
      <c r="E236" s="3">
        <v>5.0999999999999996</v>
      </c>
      <c r="F236" s="3">
        <v>8.3000000000000007</v>
      </c>
      <c r="G236" s="3">
        <v>82</v>
      </c>
      <c r="H236" s="3">
        <v>20.83</v>
      </c>
      <c r="I236" s="3">
        <v>12.1</v>
      </c>
      <c r="J236" s="3">
        <v>1.2</v>
      </c>
      <c r="K236" s="3">
        <v>0.03</v>
      </c>
      <c r="L236" s="3">
        <v>0.03</v>
      </c>
      <c r="M236" s="3">
        <v>9.6</v>
      </c>
    </row>
    <row r="237" spans="1:13" x14ac:dyDescent="0.3">
      <c r="A237" s="1" t="s">
        <v>64</v>
      </c>
      <c r="B237" s="5" t="s">
        <v>65</v>
      </c>
      <c r="C237" s="6" t="s">
        <v>67</v>
      </c>
      <c r="D237" s="3">
        <v>1.75</v>
      </c>
      <c r="E237" s="3">
        <v>5.85</v>
      </c>
      <c r="F237" s="3">
        <v>8.4499999999999993</v>
      </c>
      <c r="G237" s="3">
        <v>93.5</v>
      </c>
      <c r="H237" s="3">
        <v>32.56</v>
      </c>
      <c r="I237" s="3">
        <v>19.11</v>
      </c>
      <c r="J237" s="3">
        <v>0.71</v>
      </c>
      <c r="K237" s="3">
        <v>0.05</v>
      </c>
      <c r="L237" s="3">
        <v>0.05</v>
      </c>
      <c r="M237" s="3">
        <v>12.02</v>
      </c>
    </row>
    <row r="238" spans="1:13" x14ac:dyDescent="0.3">
      <c r="A238" s="7" t="s">
        <v>270</v>
      </c>
      <c r="B238" s="4" t="s">
        <v>271</v>
      </c>
      <c r="C238" s="3">
        <v>180</v>
      </c>
      <c r="D238" s="3">
        <v>3.7</v>
      </c>
      <c r="E238" s="3">
        <v>6.3</v>
      </c>
      <c r="F238" s="3">
        <v>23.4</v>
      </c>
      <c r="G238" s="3">
        <v>168</v>
      </c>
      <c r="H238" s="3">
        <v>43.69</v>
      </c>
      <c r="I238" s="3">
        <v>35.26</v>
      </c>
      <c r="J238" s="3">
        <v>1.28</v>
      </c>
      <c r="K238" s="3">
        <v>0.14000000000000001</v>
      </c>
      <c r="L238" s="3">
        <v>0.12</v>
      </c>
      <c r="M238" s="3">
        <v>6.22</v>
      </c>
    </row>
    <row r="239" spans="1:13" x14ac:dyDescent="0.3">
      <c r="A239" s="7" t="s">
        <v>169</v>
      </c>
      <c r="B239" s="4" t="s">
        <v>170</v>
      </c>
      <c r="C239" s="3" t="s">
        <v>171</v>
      </c>
      <c r="D239" s="8">
        <v>12.5</v>
      </c>
      <c r="E239" s="8">
        <v>17.7</v>
      </c>
      <c r="F239" s="8">
        <v>12.7</v>
      </c>
      <c r="G239" s="8">
        <v>262</v>
      </c>
      <c r="H239" s="8">
        <v>18.23</v>
      </c>
      <c r="I239" s="8">
        <v>18.78</v>
      </c>
      <c r="J239" s="8">
        <v>1.49</v>
      </c>
      <c r="K239" s="8">
        <v>7.0000000000000007E-2</v>
      </c>
      <c r="L239" s="8">
        <v>0.08</v>
      </c>
      <c r="M239" s="8">
        <v>0.33</v>
      </c>
    </row>
    <row r="240" spans="1:13" x14ac:dyDescent="0.3">
      <c r="A240" s="7" t="s">
        <v>28</v>
      </c>
      <c r="B240" s="4" t="s">
        <v>29</v>
      </c>
      <c r="C240" s="6">
        <v>200</v>
      </c>
      <c r="D240" s="3">
        <v>0.2</v>
      </c>
      <c r="E240" s="3">
        <v>0.1</v>
      </c>
      <c r="F240" s="3">
        <v>17.2</v>
      </c>
      <c r="G240" s="3">
        <v>68</v>
      </c>
      <c r="H240" s="3">
        <v>6.03</v>
      </c>
      <c r="I240" s="3">
        <v>3.13</v>
      </c>
      <c r="J240" s="3">
        <v>0.8</v>
      </c>
      <c r="K240" s="3">
        <v>0.01</v>
      </c>
      <c r="L240" s="3">
        <v>0.01</v>
      </c>
      <c r="M240" s="3">
        <v>1.6</v>
      </c>
    </row>
    <row r="241" spans="1:13" x14ac:dyDescent="0.3">
      <c r="A241" s="1"/>
      <c r="B241" s="10" t="s">
        <v>30</v>
      </c>
      <c r="C241" s="6">
        <v>60</v>
      </c>
      <c r="D241" s="3">
        <v>4.08</v>
      </c>
      <c r="E241" s="3">
        <v>0.72</v>
      </c>
      <c r="F241" s="3">
        <v>27.84</v>
      </c>
      <c r="G241" s="3">
        <v>129</v>
      </c>
      <c r="H241" s="3">
        <v>18</v>
      </c>
      <c r="I241" s="3">
        <v>27.6</v>
      </c>
      <c r="J241" s="3">
        <v>1.38</v>
      </c>
      <c r="K241" s="3">
        <v>0.1</v>
      </c>
      <c r="L241" s="3">
        <v>0.05</v>
      </c>
      <c r="M241" s="3">
        <v>0</v>
      </c>
    </row>
    <row r="242" spans="1:13" x14ac:dyDescent="0.3">
      <c r="A242" s="23"/>
      <c r="B242" s="5" t="s">
        <v>15</v>
      </c>
      <c r="C242" s="6">
        <v>70</v>
      </c>
      <c r="D242" s="3">
        <v>5.32</v>
      </c>
      <c r="E242" s="3">
        <v>0.63</v>
      </c>
      <c r="F242" s="3">
        <v>34.79</v>
      </c>
      <c r="G242" s="3">
        <v>158.19999999999999</v>
      </c>
      <c r="H242" s="3">
        <v>18.2</v>
      </c>
      <c r="I242" s="3">
        <v>24.5</v>
      </c>
      <c r="J242" s="3">
        <v>1.1200000000000001</v>
      </c>
      <c r="K242" s="3">
        <v>0.11</v>
      </c>
      <c r="L242" s="3">
        <v>0.06</v>
      </c>
      <c r="M242" s="3">
        <v>0</v>
      </c>
    </row>
    <row r="243" spans="1:13" x14ac:dyDescent="0.3">
      <c r="A243" s="49" t="s">
        <v>17</v>
      </c>
      <c r="B243" s="49"/>
      <c r="C243" s="19"/>
      <c r="D243" s="21">
        <f>D236+D237+D238+D239+D240+D241+D242</f>
        <v>28.450000000000003</v>
      </c>
      <c r="E243" s="21">
        <f t="shared" ref="E243:M243" si="45">E236+E237+E238+E239+E240+E241+E242</f>
        <v>36.400000000000006</v>
      </c>
      <c r="F243" s="21">
        <f t="shared" si="45"/>
        <v>132.68</v>
      </c>
      <c r="G243" s="21">
        <f t="shared" si="45"/>
        <v>960.7</v>
      </c>
      <c r="H243" s="21">
        <f t="shared" si="45"/>
        <v>157.54</v>
      </c>
      <c r="I243" s="21">
        <f t="shared" si="45"/>
        <v>140.47999999999999</v>
      </c>
      <c r="J243" s="21">
        <f t="shared" si="45"/>
        <v>7.9799999999999995</v>
      </c>
      <c r="K243" s="21">
        <f t="shared" si="45"/>
        <v>0.51</v>
      </c>
      <c r="L243" s="21">
        <f t="shared" si="45"/>
        <v>0.4</v>
      </c>
      <c r="M243" s="21">
        <f t="shared" si="45"/>
        <v>29.769999999999996</v>
      </c>
    </row>
    <row r="244" spans="1:13" x14ac:dyDescent="0.3">
      <c r="A244" s="41" t="s">
        <v>261</v>
      </c>
      <c r="B244" s="41"/>
      <c r="C244" s="41"/>
      <c r="D244" s="24">
        <f>D234+D243</f>
        <v>52.190000000000005</v>
      </c>
      <c r="E244" s="24">
        <f t="shared" ref="E244:M244" si="46">E234+E243</f>
        <v>58.220000000000006</v>
      </c>
      <c r="F244" s="24">
        <f t="shared" si="46"/>
        <v>238.67000000000002</v>
      </c>
      <c r="G244" s="24">
        <f t="shared" si="46"/>
        <v>1668.8600000000001</v>
      </c>
      <c r="H244" s="24">
        <f t="shared" si="46"/>
        <v>743.54</v>
      </c>
      <c r="I244" s="24">
        <f t="shared" si="46"/>
        <v>281.41999999999996</v>
      </c>
      <c r="J244" s="24">
        <f t="shared" si="46"/>
        <v>11.4</v>
      </c>
      <c r="K244" s="24">
        <f t="shared" si="46"/>
        <v>0.84</v>
      </c>
      <c r="L244" s="24">
        <f t="shared" si="46"/>
        <v>0.9</v>
      </c>
      <c r="M244" s="24">
        <f t="shared" si="46"/>
        <v>53.66</v>
      </c>
    </row>
    <row r="245" spans="1:13" x14ac:dyDescent="0.3">
      <c r="A245" s="41" t="s">
        <v>31</v>
      </c>
      <c r="B245" s="41"/>
      <c r="C245" s="41"/>
      <c r="D245" s="25">
        <f>D244*100/D369</f>
        <v>96.648148148148167</v>
      </c>
      <c r="E245" s="25">
        <f t="shared" ref="E245:M245" si="47">E244*100/E369</f>
        <v>105.47101449275364</v>
      </c>
      <c r="F245" s="25">
        <f t="shared" si="47"/>
        <v>103.85987815491731</v>
      </c>
      <c r="G245" s="25">
        <f t="shared" si="47"/>
        <v>102.25857843137256</v>
      </c>
      <c r="H245" s="25">
        <f t="shared" si="47"/>
        <v>103.26944444444445</v>
      </c>
      <c r="I245" s="25">
        <f t="shared" si="47"/>
        <v>156.34444444444443</v>
      </c>
      <c r="J245" s="25">
        <f t="shared" si="47"/>
        <v>105.55555555555557</v>
      </c>
      <c r="K245" s="25">
        <f t="shared" si="47"/>
        <v>100.00000000000001</v>
      </c>
      <c r="L245" s="25">
        <f t="shared" si="47"/>
        <v>93.75</v>
      </c>
      <c r="M245" s="25">
        <f t="shared" si="47"/>
        <v>127.76190476190476</v>
      </c>
    </row>
    <row r="246" spans="1:13" x14ac:dyDescent="0.3">
      <c r="A246" s="47" t="s">
        <v>324</v>
      </c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</row>
    <row r="247" spans="1:13" x14ac:dyDescent="0.3">
      <c r="A247" s="47" t="s">
        <v>9</v>
      </c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</row>
    <row r="248" spans="1:13" x14ac:dyDescent="0.3">
      <c r="A248" s="1" t="s">
        <v>44</v>
      </c>
      <c r="B248" s="5" t="s">
        <v>45</v>
      </c>
      <c r="C248" s="6">
        <v>100</v>
      </c>
      <c r="D248" s="3">
        <v>2.2000000000000002</v>
      </c>
      <c r="E248" s="3">
        <v>4.5</v>
      </c>
      <c r="F248" s="3">
        <v>10.5</v>
      </c>
      <c r="G248" s="3">
        <v>91</v>
      </c>
      <c r="H248" s="3">
        <v>61.3</v>
      </c>
      <c r="I248" s="3">
        <v>21.34</v>
      </c>
      <c r="J248" s="3">
        <v>0.8</v>
      </c>
      <c r="K248" s="3">
        <v>0.03</v>
      </c>
      <c r="L248" s="3">
        <v>0.05</v>
      </c>
      <c r="M248" s="3">
        <v>22.7</v>
      </c>
    </row>
    <row r="249" spans="1:13" x14ac:dyDescent="0.3">
      <c r="A249" s="7" t="s">
        <v>137</v>
      </c>
      <c r="B249" s="4" t="s">
        <v>138</v>
      </c>
      <c r="C249" s="6" t="s">
        <v>12</v>
      </c>
      <c r="D249" s="22">
        <v>7.33</v>
      </c>
      <c r="E249" s="22">
        <v>8</v>
      </c>
      <c r="F249" s="22">
        <v>52.22</v>
      </c>
      <c r="G249" s="22">
        <v>307.77999999999997</v>
      </c>
      <c r="H249" s="22">
        <v>132.44</v>
      </c>
      <c r="I249" s="22">
        <v>20.8</v>
      </c>
      <c r="J249" s="22">
        <v>0.51</v>
      </c>
      <c r="K249" s="22">
        <v>0.08</v>
      </c>
      <c r="L249" s="22">
        <v>0.16</v>
      </c>
      <c r="M249" s="22">
        <v>0.54</v>
      </c>
    </row>
    <row r="250" spans="1:13" x14ac:dyDescent="0.3">
      <c r="A250" s="7" t="s">
        <v>226</v>
      </c>
      <c r="B250" s="4" t="s">
        <v>227</v>
      </c>
      <c r="C250" s="6">
        <v>180</v>
      </c>
      <c r="D250" s="3">
        <v>0.09</v>
      </c>
      <c r="E250" s="3">
        <v>0.03</v>
      </c>
      <c r="F250" s="3">
        <v>8.91</v>
      </c>
      <c r="G250" s="3">
        <v>31.5</v>
      </c>
      <c r="H250" s="3">
        <v>0.23</v>
      </c>
      <c r="I250" s="3">
        <v>0</v>
      </c>
      <c r="J250" s="3">
        <v>0.03</v>
      </c>
      <c r="K250" s="3">
        <v>0</v>
      </c>
      <c r="L250" s="3">
        <v>0</v>
      </c>
      <c r="M250" s="3">
        <v>0</v>
      </c>
    </row>
    <row r="251" spans="1:13" x14ac:dyDescent="0.3">
      <c r="A251" s="1"/>
      <c r="B251" s="5" t="s">
        <v>15</v>
      </c>
      <c r="C251" s="6">
        <v>40</v>
      </c>
      <c r="D251" s="8">
        <v>3.04</v>
      </c>
      <c r="E251" s="8">
        <v>0.36</v>
      </c>
      <c r="F251" s="8">
        <v>19.88</v>
      </c>
      <c r="G251" s="8">
        <v>90.4</v>
      </c>
      <c r="H251" s="8">
        <v>10.4</v>
      </c>
      <c r="I251" s="8">
        <v>14</v>
      </c>
      <c r="J251" s="8">
        <v>0.64</v>
      </c>
      <c r="K251" s="8">
        <v>0.06</v>
      </c>
      <c r="L251" s="8">
        <v>0.03</v>
      </c>
      <c r="M251" s="8">
        <v>0</v>
      </c>
    </row>
    <row r="252" spans="1:13" x14ac:dyDescent="0.3">
      <c r="A252" s="9"/>
      <c r="B252" s="2" t="s">
        <v>304</v>
      </c>
      <c r="C252" s="3">
        <v>180</v>
      </c>
      <c r="D252" s="3">
        <v>4.68</v>
      </c>
      <c r="E252" s="3">
        <v>4.5</v>
      </c>
      <c r="F252" s="3">
        <v>19.8</v>
      </c>
      <c r="G252" s="3">
        <v>138.6</v>
      </c>
      <c r="H252" s="3">
        <v>216</v>
      </c>
      <c r="I252" s="3">
        <v>25.2</v>
      </c>
      <c r="J252" s="3">
        <v>0.18</v>
      </c>
      <c r="K252" s="3">
        <v>0.05</v>
      </c>
      <c r="L252" s="3">
        <v>0.31</v>
      </c>
      <c r="M252" s="3">
        <v>1.26</v>
      </c>
    </row>
    <row r="253" spans="1:13" x14ac:dyDescent="0.3">
      <c r="A253" s="36" t="s">
        <v>313</v>
      </c>
      <c r="B253" s="18" t="s">
        <v>262</v>
      </c>
      <c r="C253" s="8">
        <v>40</v>
      </c>
      <c r="D253" s="8">
        <v>5.0999999999999996</v>
      </c>
      <c r="E253" s="8">
        <v>4.5999999999999996</v>
      </c>
      <c r="F253" s="8">
        <v>0.3</v>
      </c>
      <c r="G253" s="8">
        <v>63</v>
      </c>
      <c r="H253" s="8">
        <v>22</v>
      </c>
      <c r="I253" s="8">
        <v>4.8</v>
      </c>
      <c r="J253" s="8">
        <v>1</v>
      </c>
      <c r="K253" s="8">
        <v>0.3</v>
      </c>
      <c r="L253" s="8">
        <v>0</v>
      </c>
      <c r="M253" s="8">
        <v>0</v>
      </c>
    </row>
    <row r="254" spans="1:13" x14ac:dyDescent="0.3">
      <c r="A254" s="49" t="s">
        <v>17</v>
      </c>
      <c r="B254" s="49"/>
      <c r="C254" s="19"/>
      <c r="D254" s="21">
        <f>D248+D249+D250+D251+D253+D252</f>
        <v>22.439999999999998</v>
      </c>
      <c r="E254" s="21">
        <f t="shared" ref="E254:M254" si="48">E248+E249+E250+E251+E253+E252</f>
        <v>21.99</v>
      </c>
      <c r="F254" s="21">
        <f t="shared" si="48"/>
        <v>111.60999999999999</v>
      </c>
      <c r="G254" s="21">
        <f t="shared" si="48"/>
        <v>722.28</v>
      </c>
      <c r="H254" s="21">
        <f t="shared" si="48"/>
        <v>442.37</v>
      </c>
      <c r="I254" s="21">
        <f t="shared" si="48"/>
        <v>86.14</v>
      </c>
      <c r="J254" s="21">
        <f t="shared" si="48"/>
        <v>3.16</v>
      </c>
      <c r="K254" s="21">
        <f t="shared" si="48"/>
        <v>0.52</v>
      </c>
      <c r="L254" s="21">
        <f t="shared" si="48"/>
        <v>0.55000000000000004</v>
      </c>
      <c r="M254" s="21">
        <f t="shared" si="48"/>
        <v>24.5</v>
      </c>
    </row>
    <row r="255" spans="1:13" x14ac:dyDescent="0.3">
      <c r="A255" s="48" t="s">
        <v>260</v>
      </c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</row>
    <row r="256" spans="1:13" x14ac:dyDescent="0.3">
      <c r="A256" s="36" t="s">
        <v>293</v>
      </c>
      <c r="B256" s="34" t="s">
        <v>294</v>
      </c>
      <c r="C256" s="3">
        <v>100</v>
      </c>
      <c r="D256" s="3">
        <v>5</v>
      </c>
      <c r="E256" s="3">
        <v>0.2</v>
      </c>
      <c r="F256" s="3">
        <v>13.3</v>
      </c>
      <c r="G256" s="3">
        <v>72</v>
      </c>
      <c r="H256" s="3">
        <v>26</v>
      </c>
      <c r="I256" s="3">
        <v>38</v>
      </c>
      <c r="J256" s="3">
        <v>0.7</v>
      </c>
      <c r="K256" s="3">
        <v>0.35</v>
      </c>
      <c r="L256" s="3">
        <v>0.2</v>
      </c>
      <c r="M256" s="3">
        <v>25</v>
      </c>
    </row>
    <row r="257" spans="1:13" x14ac:dyDescent="0.3">
      <c r="A257" s="1" t="s">
        <v>71</v>
      </c>
      <c r="B257" s="5" t="s">
        <v>72</v>
      </c>
      <c r="C257" s="6" t="s">
        <v>67</v>
      </c>
      <c r="D257" s="3">
        <v>2.35</v>
      </c>
      <c r="E257" s="3">
        <v>8.25</v>
      </c>
      <c r="F257" s="3">
        <v>13.6</v>
      </c>
      <c r="G257" s="3">
        <v>137.5</v>
      </c>
      <c r="H257" s="3">
        <v>50.6</v>
      </c>
      <c r="I257" s="3">
        <v>25.18</v>
      </c>
      <c r="J257" s="3">
        <v>1.1399999999999999</v>
      </c>
      <c r="K257" s="3">
        <v>0.05</v>
      </c>
      <c r="L257" s="3">
        <v>0.08</v>
      </c>
      <c r="M257" s="3">
        <v>8.19</v>
      </c>
    </row>
    <row r="258" spans="1:13" x14ac:dyDescent="0.3">
      <c r="A258" s="7" t="s">
        <v>23</v>
      </c>
      <c r="B258" s="4" t="s">
        <v>24</v>
      </c>
      <c r="C258" s="3" t="s">
        <v>115</v>
      </c>
      <c r="D258" s="3">
        <v>6.6</v>
      </c>
      <c r="E258" s="3">
        <v>5</v>
      </c>
      <c r="F258" s="3">
        <v>40</v>
      </c>
      <c r="G258" s="3">
        <v>235</v>
      </c>
      <c r="H258" s="3">
        <v>11.17</v>
      </c>
      <c r="I258" s="3">
        <v>8.77</v>
      </c>
      <c r="J258" s="3">
        <v>0.89</v>
      </c>
      <c r="K258" s="3">
        <v>7.0000000000000007E-2</v>
      </c>
      <c r="L258" s="3">
        <v>0.02</v>
      </c>
      <c r="M258" s="3">
        <v>0</v>
      </c>
    </row>
    <row r="259" spans="1:13" x14ac:dyDescent="0.3">
      <c r="A259" s="7" t="s">
        <v>21</v>
      </c>
      <c r="B259" s="4" t="s">
        <v>22</v>
      </c>
      <c r="C259" s="6">
        <v>100</v>
      </c>
      <c r="D259" s="3">
        <v>13.88</v>
      </c>
      <c r="E259" s="3">
        <v>16.75</v>
      </c>
      <c r="F259" s="3">
        <v>12.88</v>
      </c>
      <c r="G259" s="3">
        <v>258.75</v>
      </c>
      <c r="H259" s="3">
        <v>19.79</v>
      </c>
      <c r="I259" s="3">
        <v>27.28</v>
      </c>
      <c r="J259" s="3">
        <v>1.69</v>
      </c>
      <c r="K259" s="3">
        <v>0.06</v>
      </c>
      <c r="L259" s="3">
        <v>0.13</v>
      </c>
      <c r="M259" s="3">
        <v>0.08</v>
      </c>
    </row>
    <row r="260" spans="1:13" x14ac:dyDescent="0.3">
      <c r="A260" s="7" t="s">
        <v>228</v>
      </c>
      <c r="B260" s="4" t="s">
        <v>229</v>
      </c>
      <c r="C260" s="6">
        <v>180</v>
      </c>
      <c r="D260" s="3">
        <v>0.18</v>
      </c>
      <c r="E260" s="3">
        <v>0.04</v>
      </c>
      <c r="F260" s="3">
        <v>9.18</v>
      </c>
      <c r="G260" s="3">
        <v>36.9</v>
      </c>
      <c r="H260" s="3">
        <v>2.79</v>
      </c>
      <c r="I260" s="3">
        <v>0.76</v>
      </c>
      <c r="J260" s="3">
        <v>0.06</v>
      </c>
      <c r="K260" s="3">
        <v>0</v>
      </c>
      <c r="L260" s="3">
        <v>0</v>
      </c>
      <c r="M260" s="3">
        <v>2.52</v>
      </c>
    </row>
    <row r="261" spans="1:13" x14ac:dyDescent="0.3">
      <c r="A261" s="1"/>
      <c r="B261" s="5" t="s">
        <v>30</v>
      </c>
      <c r="C261" s="11">
        <v>40</v>
      </c>
      <c r="D261" s="3">
        <v>2.72</v>
      </c>
      <c r="E261" s="3">
        <v>0.48</v>
      </c>
      <c r="F261" s="3">
        <v>18.559999999999999</v>
      </c>
      <c r="G261" s="3">
        <v>86</v>
      </c>
      <c r="H261" s="3">
        <v>12</v>
      </c>
      <c r="I261" s="3">
        <v>18.399999999999999</v>
      </c>
      <c r="J261" s="3">
        <v>0.92</v>
      </c>
      <c r="K261" s="3">
        <v>0.06</v>
      </c>
      <c r="L261" s="3">
        <v>0.04</v>
      </c>
      <c r="M261" s="3">
        <v>0</v>
      </c>
    </row>
    <row r="262" spans="1:13" x14ac:dyDescent="0.3">
      <c r="A262" s="23"/>
      <c r="B262" s="5" t="s">
        <v>15</v>
      </c>
      <c r="C262" s="6">
        <v>40</v>
      </c>
      <c r="D262" s="8">
        <v>3.04</v>
      </c>
      <c r="E262" s="8">
        <v>0.36</v>
      </c>
      <c r="F262" s="8">
        <v>19.88</v>
      </c>
      <c r="G262" s="8">
        <v>90.4</v>
      </c>
      <c r="H262" s="8">
        <v>10.4</v>
      </c>
      <c r="I262" s="8">
        <v>14</v>
      </c>
      <c r="J262" s="8">
        <v>0.64</v>
      </c>
      <c r="K262" s="8">
        <v>0.06</v>
      </c>
      <c r="L262" s="8">
        <v>0.03</v>
      </c>
      <c r="M262" s="8">
        <v>0</v>
      </c>
    </row>
    <row r="263" spans="1:13" x14ac:dyDescent="0.3">
      <c r="A263" s="49" t="s">
        <v>17</v>
      </c>
      <c r="B263" s="49"/>
      <c r="C263" s="19"/>
      <c r="D263" s="21">
        <f>D256+D257+D258+D259+D260+D261+D262</f>
        <v>33.769999999999996</v>
      </c>
      <c r="E263" s="21">
        <f t="shared" ref="E263:M263" si="49">E256+E257+E258+E259+E260+E261+E262</f>
        <v>31.08</v>
      </c>
      <c r="F263" s="21">
        <f t="shared" si="49"/>
        <v>127.4</v>
      </c>
      <c r="G263" s="21">
        <f t="shared" si="49"/>
        <v>916.55</v>
      </c>
      <c r="H263" s="21">
        <f t="shared" si="49"/>
        <v>132.75</v>
      </c>
      <c r="I263" s="21">
        <f t="shared" si="49"/>
        <v>132.39000000000001</v>
      </c>
      <c r="J263" s="21">
        <f t="shared" si="49"/>
        <v>6.0399999999999991</v>
      </c>
      <c r="K263" s="21">
        <f t="shared" si="49"/>
        <v>0.65000000000000013</v>
      </c>
      <c r="L263" s="21">
        <f t="shared" si="49"/>
        <v>0.5</v>
      </c>
      <c r="M263" s="21">
        <f t="shared" si="49"/>
        <v>35.79</v>
      </c>
    </row>
    <row r="264" spans="1:13" x14ac:dyDescent="0.3">
      <c r="A264" s="41" t="s">
        <v>261</v>
      </c>
      <c r="B264" s="41"/>
      <c r="C264" s="41"/>
      <c r="D264" s="24">
        <f>D254+D263</f>
        <v>56.209999999999994</v>
      </c>
      <c r="E264" s="24">
        <f t="shared" ref="E264:M264" si="50">E254+E263</f>
        <v>53.069999999999993</v>
      </c>
      <c r="F264" s="24">
        <f t="shared" si="50"/>
        <v>239.01</v>
      </c>
      <c r="G264" s="24">
        <f t="shared" si="50"/>
        <v>1638.83</v>
      </c>
      <c r="H264" s="24">
        <f t="shared" si="50"/>
        <v>575.12</v>
      </c>
      <c r="I264" s="24">
        <f t="shared" si="50"/>
        <v>218.53000000000003</v>
      </c>
      <c r="J264" s="24">
        <f t="shared" si="50"/>
        <v>9.1999999999999993</v>
      </c>
      <c r="K264" s="24">
        <f t="shared" si="50"/>
        <v>1.1700000000000002</v>
      </c>
      <c r="L264" s="24">
        <f t="shared" si="50"/>
        <v>1.05</v>
      </c>
      <c r="M264" s="24">
        <f t="shared" si="50"/>
        <v>60.29</v>
      </c>
    </row>
    <row r="265" spans="1:13" x14ac:dyDescent="0.3">
      <c r="A265" s="41" t="s">
        <v>31</v>
      </c>
      <c r="B265" s="41"/>
      <c r="C265" s="41"/>
      <c r="D265" s="25">
        <f>D264*100/D369</f>
        <v>104.09259259259258</v>
      </c>
      <c r="E265" s="25">
        <f t="shared" ref="E265:M265" si="51">E264*100/E369</f>
        <v>96.141304347826065</v>
      </c>
      <c r="F265" s="25">
        <f t="shared" si="51"/>
        <v>104.00783289817232</v>
      </c>
      <c r="G265" s="25">
        <f t="shared" si="51"/>
        <v>100.41850490196079</v>
      </c>
      <c r="H265" s="25">
        <f t="shared" si="51"/>
        <v>79.87777777777778</v>
      </c>
      <c r="I265" s="25">
        <f t="shared" si="51"/>
        <v>121.40555555555558</v>
      </c>
      <c r="J265" s="25">
        <f t="shared" si="51"/>
        <v>85.185185185185176</v>
      </c>
      <c r="K265" s="25">
        <f t="shared" si="51"/>
        <v>139.28571428571433</v>
      </c>
      <c r="L265" s="25">
        <f t="shared" si="51"/>
        <v>109.375</v>
      </c>
      <c r="M265" s="25">
        <f t="shared" si="51"/>
        <v>143.54761904761904</v>
      </c>
    </row>
    <row r="266" spans="1:13" x14ac:dyDescent="0.3">
      <c r="A266" s="47" t="s">
        <v>323</v>
      </c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</row>
    <row r="267" spans="1:13" x14ac:dyDescent="0.3">
      <c r="A267" s="47" t="s">
        <v>9</v>
      </c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</row>
    <row r="268" spans="1:13" x14ac:dyDescent="0.3">
      <c r="A268" s="1" t="s">
        <v>26</v>
      </c>
      <c r="B268" s="5" t="s">
        <v>27</v>
      </c>
      <c r="C268" s="6">
        <v>100</v>
      </c>
      <c r="D268" s="22">
        <v>1</v>
      </c>
      <c r="E268" s="22">
        <v>5</v>
      </c>
      <c r="F268" s="22">
        <v>6.7</v>
      </c>
      <c r="G268" s="22">
        <v>76</v>
      </c>
      <c r="H268" s="22">
        <v>32.08</v>
      </c>
      <c r="I268" s="22">
        <v>9.64</v>
      </c>
      <c r="J268" s="22">
        <v>0.4</v>
      </c>
      <c r="K268" s="22">
        <v>0.01</v>
      </c>
      <c r="L268" s="22">
        <v>0.02</v>
      </c>
      <c r="M268" s="22">
        <v>17.84</v>
      </c>
    </row>
    <row r="269" spans="1:13" x14ac:dyDescent="0.3">
      <c r="A269" s="7" t="s">
        <v>149</v>
      </c>
      <c r="B269" s="4" t="s">
        <v>150</v>
      </c>
      <c r="C269" s="6" t="s">
        <v>12</v>
      </c>
      <c r="D269" s="3">
        <v>7.44</v>
      </c>
      <c r="E269" s="3">
        <v>8</v>
      </c>
      <c r="F269" s="3">
        <v>36.56</v>
      </c>
      <c r="G269" s="3">
        <v>241.11</v>
      </c>
      <c r="H269" s="3">
        <v>134.26</v>
      </c>
      <c r="I269" s="3">
        <v>36.28</v>
      </c>
      <c r="J269" s="3">
        <v>1.82</v>
      </c>
      <c r="K269" s="3">
        <v>0.13</v>
      </c>
      <c r="L269" s="3">
        <v>0.18</v>
      </c>
      <c r="M269" s="3">
        <v>0.4</v>
      </c>
    </row>
    <row r="270" spans="1:13" x14ac:dyDescent="0.3">
      <c r="A270" s="7" t="s">
        <v>232</v>
      </c>
      <c r="B270" s="4" t="s">
        <v>233</v>
      </c>
      <c r="C270" s="6">
        <v>180</v>
      </c>
      <c r="D270" s="3">
        <v>2.97</v>
      </c>
      <c r="E270" s="3">
        <v>2.25</v>
      </c>
      <c r="F270" s="3">
        <v>12.33</v>
      </c>
      <c r="G270" s="3">
        <v>79.2</v>
      </c>
      <c r="H270" s="3">
        <v>97.71</v>
      </c>
      <c r="I270" s="3">
        <v>45.99</v>
      </c>
      <c r="J270" s="3">
        <v>0.54</v>
      </c>
      <c r="K270" s="3">
        <v>0.03</v>
      </c>
      <c r="L270" s="3">
        <v>0.11</v>
      </c>
      <c r="M270" s="3">
        <v>0.47</v>
      </c>
    </row>
    <row r="271" spans="1:13" x14ac:dyDescent="0.3">
      <c r="A271" s="1"/>
      <c r="B271" s="5" t="s">
        <v>15</v>
      </c>
      <c r="C271" s="6">
        <v>60</v>
      </c>
      <c r="D271" s="3">
        <v>4.5599999999999996</v>
      </c>
      <c r="E271" s="3">
        <v>0.54</v>
      </c>
      <c r="F271" s="3">
        <v>29.82</v>
      </c>
      <c r="G271" s="3">
        <v>135.6</v>
      </c>
      <c r="H271" s="3">
        <v>15.6</v>
      </c>
      <c r="I271" s="3">
        <v>21</v>
      </c>
      <c r="J271" s="3">
        <v>0.96</v>
      </c>
      <c r="K271" s="3">
        <v>0.1</v>
      </c>
      <c r="L271" s="3">
        <v>0.05</v>
      </c>
      <c r="M271" s="3">
        <v>0</v>
      </c>
    </row>
    <row r="272" spans="1:13" x14ac:dyDescent="0.3">
      <c r="A272" s="1" t="s">
        <v>314</v>
      </c>
      <c r="B272" s="5" t="s">
        <v>16</v>
      </c>
      <c r="C272" s="6">
        <v>15</v>
      </c>
      <c r="D272" s="3">
        <v>3.51</v>
      </c>
      <c r="E272" s="3">
        <v>4.5</v>
      </c>
      <c r="F272" s="3">
        <v>0</v>
      </c>
      <c r="G272" s="3">
        <v>55.65</v>
      </c>
      <c r="H272" s="3">
        <v>150</v>
      </c>
      <c r="I272" s="3">
        <v>7.05</v>
      </c>
      <c r="J272" s="3">
        <v>0.09</v>
      </c>
      <c r="K272" s="3">
        <v>0.01</v>
      </c>
      <c r="L272" s="3">
        <v>0.05</v>
      </c>
      <c r="M272" s="3">
        <v>0.24</v>
      </c>
    </row>
    <row r="273" spans="1:13" x14ac:dyDescent="0.3">
      <c r="A273" s="1"/>
      <c r="B273" s="4" t="s">
        <v>276</v>
      </c>
      <c r="C273" s="3">
        <v>100</v>
      </c>
      <c r="D273" s="3">
        <v>0.4</v>
      </c>
      <c r="E273" s="3">
        <v>0.3</v>
      </c>
      <c r="F273" s="3">
        <v>10.3</v>
      </c>
      <c r="G273" s="3">
        <v>47</v>
      </c>
      <c r="H273" s="35">
        <v>19</v>
      </c>
      <c r="I273" s="35">
        <v>12</v>
      </c>
      <c r="J273" s="35">
        <v>2.2999999999999998</v>
      </c>
      <c r="K273" s="35">
        <v>0.02</v>
      </c>
      <c r="L273" s="35">
        <v>0.03</v>
      </c>
      <c r="M273" s="35">
        <v>5</v>
      </c>
    </row>
    <row r="274" spans="1:13" x14ac:dyDescent="0.3">
      <c r="A274" s="1"/>
      <c r="B274" s="2" t="s">
        <v>303</v>
      </c>
      <c r="C274" s="3">
        <v>180</v>
      </c>
      <c r="D274" s="3">
        <v>0.9</v>
      </c>
      <c r="E274" s="3">
        <v>0</v>
      </c>
      <c r="F274" s="3">
        <v>16.38</v>
      </c>
      <c r="G274" s="3">
        <v>68.400000000000006</v>
      </c>
      <c r="H274" s="3">
        <v>12.6</v>
      </c>
      <c r="I274" s="3">
        <v>7.2</v>
      </c>
      <c r="J274" s="3">
        <v>0.54</v>
      </c>
      <c r="K274" s="3">
        <v>0.02</v>
      </c>
      <c r="L274" s="3">
        <v>0.02</v>
      </c>
      <c r="M274" s="3">
        <v>3.6</v>
      </c>
    </row>
    <row r="275" spans="1:13" x14ac:dyDescent="0.3">
      <c r="A275" s="49" t="s">
        <v>17</v>
      </c>
      <c r="B275" s="49"/>
      <c r="C275" s="19"/>
      <c r="D275" s="21">
        <f>D268+D269+D270+D271+D272+D273+D274</f>
        <v>20.78</v>
      </c>
      <c r="E275" s="21">
        <f t="shared" ref="E275:M275" si="52">E268+E269+E270+E271+E272+E273+E274</f>
        <v>20.59</v>
      </c>
      <c r="F275" s="21">
        <f t="shared" si="52"/>
        <v>112.08999999999999</v>
      </c>
      <c r="G275" s="21">
        <f t="shared" si="52"/>
        <v>702.95999999999992</v>
      </c>
      <c r="H275" s="21">
        <f t="shared" si="52"/>
        <v>461.25</v>
      </c>
      <c r="I275" s="21">
        <f t="shared" si="52"/>
        <v>139.15999999999997</v>
      </c>
      <c r="J275" s="21">
        <f t="shared" si="52"/>
        <v>6.6499999999999995</v>
      </c>
      <c r="K275" s="21">
        <f t="shared" si="52"/>
        <v>0.32000000000000006</v>
      </c>
      <c r="L275" s="21">
        <f t="shared" si="52"/>
        <v>0.45999999999999996</v>
      </c>
      <c r="M275" s="21">
        <f t="shared" si="52"/>
        <v>27.549999999999997</v>
      </c>
    </row>
    <row r="276" spans="1:13" x14ac:dyDescent="0.3">
      <c r="A276" s="48" t="s">
        <v>260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</row>
    <row r="277" spans="1:13" x14ac:dyDescent="0.3">
      <c r="A277" s="1" t="s">
        <v>267</v>
      </c>
      <c r="B277" s="5" t="s">
        <v>268</v>
      </c>
      <c r="C277" s="6">
        <v>100</v>
      </c>
      <c r="D277" s="3">
        <v>0.7</v>
      </c>
      <c r="E277" s="3">
        <v>7.4</v>
      </c>
      <c r="F277" s="3">
        <v>2.9</v>
      </c>
      <c r="G277" s="3">
        <v>81</v>
      </c>
      <c r="H277" s="3">
        <v>16.03</v>
      </c>
      <c r="I277" s="3">
        <v>9.94</v>
      </c>
      <c r="J277" s="3">
        <v>0.43</v>
      </c>
      <c r="K277" s="3">
        <v>0.02</v>
      </c>
      <c r="L277" s="3">
        <v>0.02</v>
      </c>
      <c r="M277" s="3">
        <v>13.88</v>
      </c>
    </row>
    <row r="278" spans="1:13" x14ac:dyDescent="0.3">
      <c r="A278" s="1" t="s">
        <v>79</v>
      </c>
      <c r="B278" s="5" t="s">
        <v>80</v>
      </c>
      <c r="C278" s="6">
        <v>250</v>
      </c>
      <c r="D278" s="3">
        <v>4.8499999999999996</v>
      </c>
      <c r="E278" s="3">
        <v>9.5</v>
      </c>
      <c r="F278" s="3">
        <v>18.55</v>
      </c>
      <c r="G278" s="3">
        <v>181</v>
      </c>
      <c r="H278" s="3">
        <v>16.11</v>
      </c>
      <c r="I278" s="3">
        <v>27.14</v>
      </c>
      <c r="J278" s="3">
        <v>1.04</v>
      </c>
      <c r="K278" s="3">
        <v>0.11</v>
      </c>
      <c r="L278" s="3">
        <v>0.08</v>
      </c>
      <c r="M278" s="3">
        <v>9.65</v>
      </c>
    </row>
    <row r="279" spans="1:13" x14ac:dyDescent="0.3">
      <c r="A279" s="7" t="s">
        <v>107</v>
      </c>
      <c r="B279" s="4" t="s">
        <v>108</v>
      </c>
      <c r="C279" s="6">
        <v>180</v>
      </c>
      <c r="D279" s="3">
        <v>3.9</v>
      </c>
      <c r="E279" s="3">
        <v>5.9</v>
      </c>
      <c r="F279" s="3">
        <v>17</v>
      </c>
      <c r="G279" s="3">
        <v>136</v>
      </c>
      <c r="H279" s="3">
        <v>92.35</v>
      </c>
      <c r="I279" s="3">
        <v>35.33</v>
      </c>
      <c r="J279" s="3">
        <v>1.36</v>
      </c>
      <c r="K279" s="3">
        <v>0.06</v>
      </c>
      <c r="L279" s="3">
        <v>7.0000000000000007E-2</v>
      </c>
      <c r="M279" s="3">
        <v>32.96</v>
      </c>
    </row>
    <row r="280" spans="1:13" x14ac:dyDescent="0.3">
      <c r="A280" s="7" t="s">
        <v>193</v>
      </c>
      <c r="B280" s="4" t="s">
        <v>194</v>
      </c>
      <c r="C280" s="6" t="s">
        <v>185</v>
      </c>
      <c r="D280" s="3">
        <v>14.13</v>
      </c>
      <c r="E280" s="3">
        <v>11.63</v>
      </c>
      <c r="F280" s="3">
        <v>12.13</v>
      </c>
      <c r="G280" s="3">
        <v>210</v>
      </c>
      <c r="H280" s="3">
        <v>43.86</v>
      </c>
      <c r="I280" s="3">
        <v>29.54</v>
      </c>
      <c r="J280" s="3">
        <v>1.34</v>
      </c>
      <c r="K280" s="3">
        <v>0.09</v>
      </c>
      <c r="L280" s="3">
        <v>0.15</v>
      </c>
      <c r="M280" s="3">
        <v>1.54</v>
      </c>
    </row>
    <row r="281" spans="1:13" x14ac:dyDescent="0.3">
      <c r="A281" s="1" t="s">
        <v>309</v>
      </c>
      <c r="B281" s="5" t="s">
        <v>310</v>
      </c>
      <c r="C281" s="6">
        <v>40</v>
      </c>
      <c r="D281" s="3">
        <v>0.4</v>
      </c>
      <c r="E281" s="3">
        <v>1.36</v>
      </c>
      <c r="F281" s="3">
        <v>1.84</v>
      </c>
      <c r="G281" s="3">
        <v>21.6</v>
      </c>
      <c r="H281" s="3">
        <v>0.48</v>
      </c>
      <c r="I281" s="3">
        <v>0.42</v>
      </c>
      <c r="J281" s="3">
        <v>0.04</v>
      </c>
      <c r="K281" s="3">
        <v>0</v>
      </c>
      <c r="L281" s="3">
        <v>0</v>
      </c>
      <c r="M281" s="3">
        <v>0</v>
      </c>
    </row>
    <row r="282" spans="1:13" x14ac:dyDescent="0.3">
      <c r="A282" s="7" t="s">
        <v>234</v>
      </c>
      <c r="B282" s="4" t="s">
        <v>235</v>
      </c>
      <c r="C282" s="6">
        <v>200</v>
      </c>
      <c r="D282" s="3">
        <v>1</v>
      </c>
      <c r="E282" s="3">
        <v>0.05</v>
      </c>
      <c r="F282" s="3">
        <v>27.5</v>
      </c>
      <c r="G282" s="3">
        <v>110</v>
      </c>
      <c r="H282" s="3">
        <v>28.69</v>
      </c>
      <c r="I282" s="3">
        <v>18.27</v>
      </c>
      <c r="J282" s="3">
        <v>0.61</v>
      </c>
      <c r="K282" s="3">
        <v>0.01</v>
      </c>
      <c r="L282" s="3">
        <v>0.03</v>
      </c>
      <c r="M282" s="3">
        <v>0.32</v>
      </c>
    </row>
    <row r="283" spans="1:13" x14ac:dyDescent="0.3">
      <c r="A283" s="1"/>
      <c r="B283" s="5" t="s">
        <v>30</v>
      </c>
      <c r="C283" s="11">
        <v>40</v>
      </c>
      <c r="D283" s="3">
        <v>2.72</v>
      </c>
      <c r="E283" s="3">
        <v>0.48</v>
      </c>
      <c r="F283" s="3">
        <v>18.559999999999999</v>
      </c>
      <c r="G283" s="3">
        <v>86</v>
      </c>
      <c r="H283" s="3">
        <v>12</v>
      </c>
      <c r="I283" s="3">
        <v>18.399999999999999</v>
      </c>
      <c r="J283" s="3">
        <v>0.92</v>
      </c>
      <c r="K283" s="3">
        <v>0.06</v>
      </c>
      <c r="L283" s="3">
        <v>0.04</v>
      </c>
      <c r="M283" s="3">
        <v>0</v>
      </c>
    </row>
    <row r="284" spans="1:13" x14ac:dyDescent="0.3">
      <c r="A284" s="23"/>
      <c r="B284" s="5" t="s">
        <v>15</v>
      </c>
      <c r="C284" s="6">
        <v>60</v>
      </c>
      <c r="D284" s="3">
        <v>4.5599999999999996</v>
      </c>
      <c r="E284" s="3">
        <v>0.54</v>
      </c>
      <c r="F284" s="3">
        <v>29.82</v>
      </c>
      <c r="G284" s="3">
        <v>135.6</v>
      </c>
      <c r="H284" s="3">
        <v>15.6</v>
      </c>
      <c r="I284" s="3">
        <v>21</v>
      </c>
      <c r="J284" s="3">
        <v>0.96</v>
      </c>
      <c r="K284" s="3">
        <v>0.1</v>
      </c>
      <c r="L284" s="3">
        <v>0.05</v>
      </c>
      <c r="M284" s="3">
        <v>0</v>
      </c>
    </row>
    <row r="285" spans="1:13" x14ac:dyDescent="0.3">
      <c r="A285" s="49" t="s">
        <v>17</v>
      </c>
      <c r="B285" s="49"/>
      <c r="C285" s="19"/>
      <c r="D285" s="21">
        <f>D277+D278+D279+D280+D282+D283+D284+D281</f>
        <v>32.26</v>
      </c>
      <c r="E285" s="21">
        <f t="shared" ref="E285:M285" si="53">E277+E278+E279+E280+E282+E283+E284+E281</f>
        <v>36.859999999999992</v>
      </c>
      <c r="F285" s="21">
        <f t="shared" si="53"/>
        <v>128.30000000000001</v>
      </c>
      <c r="G285" s="21">
        <f t="shared" si="53"/>
        <v>961.2</v>
      </c>
      <c r="H285" s="21">
        <f t="shared" si="53"/>
        <v>225.11999999999998</v>
      </c>
      <c r="I285" s="21">
        <f t="shared" si="53"/>
        <v>160.03999999999996</v>
      </c>
      <c r="J285" s="21">
        <f t="shared" si="53"/>
        <v>6.7</v>
      </c>
      <c r="K285" s="21">
        <f t="shared" si="53"/>
        <v>0.45000000000000007</v>
      </c>
      <c r="L285" s="21">
        <f t="shared" si="53"/>
        <v>0.43999999999999995</v>
      </c>
      <c r="M285" s="21">
        <f t="shared" si="53"/>
        <v>58.35</v>
      </c>
    </row>
    <row r="286" spans="1:13" x14ac:dyDescent="0.3">
      <c r="A286" s="41" t="s">
        <v>261</v>
      </c>
      <c r="B286" s="41"/>
      <c r="C286" s="41"/>
      <c r="D286" s="24">
        <f>D275+D285</f>
        <v>53.04</v>
      </c>
      <c r="E286" s="24">
        <f t="shared" ref="E286:M286" si="54">E275+E285</f>
        <v>57.449999999999989</v>
      </c>
      <c r="F286" s="24">
        <f t="shared" si="54"/>
        <v>240.39</v>
      </c>
      <c r="G286" s="24">
        <f t="shared" si="54"/>
        <v>1664.1599999999999</v>
      </c>
      <c r="H286" s="24">
        <f t="shared" si="54"/>
        <v>686.37</v>
      </c>
      <c r="I286" s="24">
        <f t="shared" si="54"/>
        <v>299.19999999999993</v>
      </c>
      <c r="J286" s="24">
        <f t="shared" si="54"/>
        <v>13.35</v>
      </c>
      <c r="K286" s="24">
        <f t="shared" si="54"/>
        <v>0.77000000000000013</v>
      </c>
      <c r="L286" s="24">
        <f t="shared" si="54"/>
        <v>0.89999999999999991</v>
      </c>
      <c r="M286" s="24">
        <f t="shared" si="54"/>
        <v>85.9</v>
      </c>
    </row>
    <row r="287" spans="1:13" x14ac:dyDescent="0.3">
      <c r="A287" s="41" t="s">
        <v>31</v>
      </c>
      <c r="B287" s="41"/>
      <c r="C287" s="41"/>
      <c r="D287" s="25">
        <f>D286*100/D369</f>
        <v>98.222222222222229</v>
      </c>
      <c r="E287" s="25">
        <f t="shared" ref="E287:M287" si="55">E286*100/E369</f>
        <v>104.07608695652172</v>
      </c>
      <c r="F287" s="25">
        <f t="shared" si="55"/>
        <v>104.60835509138381</v>
      </c>
      <c r="G287" s="25">
        <f t="shared" si="55"/>
        <v>101.97058823529412</v>
      </c>
      <c r="H287" s="25">
        <f t="shared" si="55"/>
        <v>95.329166666666666</v>
      </c>
      <c r="I287" s="25">
        <f t="shared" si="55"/>
        <v>166.22222222222217</v>
      </c>
      <c r="J287" s="25">
        <f t="shared" si="55"/>
        <v>123.61111111111113</v>
      </c>
      <c r="K287" s="25">
        <f t="shared" si="55"/>
        <v>91.6666666666667</v>
      </c>
      <c r="L287" s="25">
        <f t="shared" si="55"/>
        <v>93.749999999999986</v>
      </c>
      <c r="M287" s="25">
        <f t="shared" si="55"/>
        <v>204.52380952380952</v>
      </c>
    </row>
    <row r="288" spans="1:13" x14ac:dyDescent="0.3">
      <c r="A288" s="47" t="s">
        <v>322</v>
      </c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</row>
    <row r="289" spans="1:13" x14ac:dyDescent="0.3">
      <c r="A289" s="47" t="s">
        <v>9</v>
      </c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</row>
    <row r="290" spans="1:13" x14ac:dyDescent="0.3">
      <c r="A290" s="1" t="s">
        <v>54</v>
      </c>
      <c r="B290" s="5" t="s">
        <v>55</v>
      </c>
      <c r="C290" s="6">
        <v>100</v>
      </c>
      <c r="D290" s="22">
        <v>1.5</v>
      </c>
      <c r="E290" s="22">
        <v>4.5999999999999996</v>
      </c>
      <c r="F290" s="22">
        <v>11</v>
      </c>
      <c r="G290" s="22">
        <v>91</v>
      </c>
      <c r="H290" s="22">
        <v>38.1</v>
      </c>
      <c r="I290" s="22">
        <v>19.54</v>
      </c>
      <c r="J290" s="22">
        <v>0.95</v>
      </c>
      <c r="K290" s="22">
        <v>0.03</v>
      </c>
      <c r="L290" s="22">
        <v>0.04</v>
      </c>
      <c r="M290" s="22">
        <v>16.440000000000001</v>
      </c>
    </row>
    <row r="291" spans="1:13" x14ac:dyDescent="0.3">
      <c r="A291" s="7" t="s">
        <v>153</v>
      </c>
      <c r="B291" s="4" t="s">
        <v>154</v>
      </c>
      <c r="C291" s="6" t="s">
        <v>12</v>
      </c>
      <c r="D291" s="3">
        <v>8.11</v>
      </c>
      <c r="E291" s="3">
        <v>9.44</v>
      </c>
      <c r="F291" s="3">
        <v>28.89</v>
      </c>
      <c r="G291" s="3">
        <v>233.33</v>
      </c>
      <c r="H291" s="3">
        <v>133.6</v>
      </c>
      <c r="I291" s="3">
        <v>74.27</v>
      </c>
      <c r="J291" s="3">
        <v>2.2000000000000002</v>
      </c>
      <c r="K291" s="3">
        <v>0.2</v>
      </c>
      <c r="L291" s="3">
        <v>0.2</v>
      </c>
      <c r="M291" s="3">
        <v>0.39</v>
      </c>
    </row>
    <row r="292" spans="1:13" x14ac:dyDescent="0.3">
      <c r="A292" s="7" t="s">
        <v>13</v>
      </c>
      <c r="B292" s="4" t="s">
        <v>14</v>
      </c>
      <c r="C292" s="6">
        <v>200</v>
      </c>
      <c r="D292" s="3">
        <v>1.6</v>
      </c>
      <c r="E292" s="3">
        <v>1.8</v>
      </c>
      <c r="F292" s="3">
        <v>12.4</v>
      </c>
      <c r="G292" s="3">
        <v>69</v>
      </c>
      <c r="H292" s="3">
        <v>60.3</v>
      </c>
      <c r="I292" s="3">
        <v>7</v>
      </c>
      <c r="J292" s="3">
        <v>0.08</v>
      </c>
      <c r="K292" s="3">
        <v>0.02</v>
      </c>
      <c r="L292" s="3">
        <v>0.08</v>
      </c>
      <c r="M292" s="3">
        <v>0.65</v>
      </c>
    </row>
    <row r="293" spans="1:13" x14ac:dyDescent="0.3">
      <c r="A293" s="23"/>
      <c r="B293" s="5" t="s">
        <v>15</v>
      </c>
      <c r="C293" s="6">
        <v>70</v>
      </c>
      <c r="D293" s="3">
        <v>5.32</v>
      </c>
      <c r="E293" s="3">
        <v>0.63</v>
      </c>
      <c r="F293" s="3">
        <v>34.79</v>
      </c>
      <c r="G293" s="3">
        <v>158.19999999999999</v>
      </c>
      <c r="H293" s="3">
        <v>18.2</v>
      </c>
      <c r="I293" s="3">
        <v>24.5</v>
      </c>
      <c r="J293" s="3">
        <v>1.1200000000000001</v>
      </c>
      <c r="K293" s="3">
        <v>0.11</v>
      </c>
      <c r="L293" s="3">
        <v>0.06</v>
      </c>
      <c r="M293" s="3">
        <v>0</v>
      </c>
    </row>
    <row r="294" spans="1:13" x14ac:dyDescent="0.3">
      <c r="A294" s="23"/>
      <c r="B294" s="2" t="s">
        <v>305</v>
      </c>
      <c r="C294" s="3">
        <v>200</v>
      </c>
      <c r="D294" s="3">
        <v>5.6</v>
      </c>
      <c r="E294" s="3">
        <v>5</v>
      </c>
      <c r="F294" s="3">
        <v>20.399999999999999</v>
      </c>
      <c r="G294" s="3">
        <v>152</v>
      </c>
      <c r="H294" s="3">
        <v>230</v>
      </c>
      <c r="I294" s="3">
        <v>22</v>
      </c>
      <c r="J294" s="3">
        <v>0.08</v>
      </c>
      <c r="K294" s="3">
        <v>0.09</v>
      </c>
      <c r="L294" s="3">
        <v>0.47</v>
      </c>
      <c r="M294" s="3">
        <v>1.6</v>
      </c>
    </row>
    <row r="295" spans="1:13" x14ac:dyDescent="0.3">
      <c r="A295" s="49" t="s">
        <v>17</v>
      </c>
      <c r="B295" s="49"/>
      <c r="C295" s="19"/>
      <c r="D295" s="21">
        <f>D290+D291+D292+D293+D294</f>
        <v>22.130000000000003</v>
      </c>
      <c r="E295" s="21">
        <f t="shared" ref="E295:M295" si="56">E290+E291+E292+E293+E294</f>
        <v>21.47</v>
      </c>
      <c r="F295" s="21">
        <f t="shared" si="56"/>
        <v>107.47999999999999</v>
      </c>
      <c r="G295" s="21">
        <f t="shared" si="56"/>
        <v>703.53</v>
      </c>
      <c r="H295" s="21">
        <f t="shared" si="56"/>
        <v>480.2</v>
      </c>
      <c r="I295" s="21">
        <f t="shared" si="56"/>
        <v>147.31</v>
      </c>
      <c r="J295" s="21">
        <f t="shared" si="56"/>
        <v>4.4300000000000006</v>
      </c>
      <c r="K295" s="21">
        <f t="shared" si="56"/>
        <v>0.44999999999999996</v>
      </c>
      <c r="L295" s="21">
        <f t="shared" si="56"/>
        <v>0.85</v>
      </c>
      <c r="M295" s="21">
        <f t="shared" si="56"/>
        <v>19.080000000000002</v>
      </c>
    </row>
    <row r="296" spans="1:13" x14ac:dyDescent="0.3">
      <c r="A296" s="48" t="s">
        <v>260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</row>
    <row r="297" spans="1:13" x14ac:dyDescent="0.3">
      <c r="A297" s="1" t="s">
        <v>265</v>
      </c>
      <c r="B297" s="5" t="s">
        <v>266</v>
      </c>
      <c r="C297" s="6">
        <v>100</v>
      </c>
      <c r="D297" s="3">
        <v>0.9</v>
      </c>
      <c r="E297" s="3">
        <v>4.5</v>
      </c>
      <c r="F297" s="3">
        <v>4.8</v>
      </c>
      <c r="G297" s="3">
        <v>64</v>
      </c>
      <c r="H297" s="3">
        <v>15.74</v>
      </c>
      <c r="I297" s="3">
        <v>14.78</v>
      </c>
      <c r="J297" s="3">
        <v>0.71</v>
      </c>
      <c r="K297" s="3">
        <v>0.05</v>
      </c>
      <c r="L297" s="3">
        <v>0.03</v>
      </c>
      <c r="M297" s="3">
        <v>16.91</v>
      </c>
    </row>
    <row r="298" spans="1:13" x14ac:dyDescent="0.3">
      <c r="A298" s="1" t="s">
        <v>90</v>
      </c>
      <c r="B298" s="5" t="s">
        <v>91</v>
      </c>
      <c r="C298" s="6">
        <v>300</v>
      </c>
      <c r="D298" s="3">
        <v>2.4</v>
      </c>
      <c r="E298" s="3">
        <v>5.2</v>
      </c>
      <c r="F298" s="3">
        <v>13</v>
      </c>
      <c r="G298" s="3">
        <v>110</v>
      </c>
      <c r="H298" s="3">
        <v>26.86</v>
      </c>
      <c r="I298" s="3">
        <v>26.16</v>
      </c>
      <c r="J298" s="3">
        <v>0.92</v>
      </c>
      <c r="K298" s="3">
        <v>0.09</v>
      </c>
      <c r="L298" s="3">
        <v>0.08</v>
      </c>
      <c r="M298" s="3">
        <v>10.8</v>
      </c>
    </row>
    <row r="299" spans="1:13" x14ac:dyDescent="0.3">
      <c r="A299" s="7" t="s">
        <v>105</v>
      </c>
      <c r="B299" s="4" t="s">
        <v>106</v>
      </c>
      <c r="C299" s="6">
        <v>180</v>
      </c>
      <c r="D299" s="3">
        <v>4</v>
      </c>
      <c r="E299" s="3">
        <v>11</v>
      </c>
      <c r="F299" s="3">
        <v>27.2</v>
      </c>
      <c r="G299" s="3">
        <v>227</v>
      </c>
      <c r="H299" s="3">
        <v>29.09</v>
      </c>
      <c r="I299" s="3">
        <v>44.41</v>
      </c>
      <c r="J299" s="3">
        <v>1.73</v>
      </c>
      <c r="K299" s="3">
        <v>0.16</v>
      </c>
      <c r="L299" s="3">
        <v>0.11</v>
      </c>
      <c r="M299" s="3">
        <v>16.52</v>
      </c>
    </row>
    <row r="300" spans="1:13" x14ac:dyDescent="0.3">
      <c r="A300" s="7" t="s">
        <v>183</v>
      </c>
      <c r="B300" s="4" t="s">
        <v>306</v>
      </c>
      <c r="C300" s="6">
        <v>100</v>
      </c>
      <c r="D300" s="3">
        <v>17.25</v>
      </c>
      <c r="E300" s="3">
        <v>13.88</v>
      </c>
      <c r="F300" s="3">
        <v>13.88</v>
      </c>
      <c r="G300" s="3">
        <v>250</v>
      </c>
      <c r="H300" s="3">
        <v>31.78</v>
      </c>
      <c r="I300" s="3">
        <v>26.09</v>
      </c>
      <c r="J300" s="3">
        <v>1.25</v>
      </c>
      <c r="K300" s="3">
        <v>0.09</v>
      </c>
      <c r="L300" s="3">
        <v>0.13</v>
      </c>
      <c r="M300" s="3">
        <v>0.44</v>
      </c>
    </row>
    <row r="301" spans="1:13" x14ac:dyDescent="0.3">
      <c r="A301" s="7" t="s">
        <v>28</v>
      </c>
      <c r="B301" s="4" t="s">
        <v>29</v>
      </c>
      <c r="C301" s="6">
        <v>200</v>
      </c>
      <c r="D301" s="3">
        <v>0.2</v>
      </c>
      <c r="E301" s="3">
        <v>0.1</v>
      </c>
      <c r="F301" s="3">
        <v>17.2</v>
      </c>
      <c r="G301" s="3">
        <v>68</v>
      </c>
      <c r="H301" s="3">
        <v>6.03</v>
      </c>
      <c r="I301" s="3">
        <v>3.13</v>
      </c>
      <c r="J301" s="3">
        <v>0.8</v>
      </c>
      <c r="K301" s="3">
        <v>0.01</v>
      </c>
      <c r="L301" s="3">
        <v>0.01</v>
      </c>
      <c r="M301" s="3">
        <v>1.6</v>
      </c>
    </row>
    <row r="302" spans="1:13" x14ac:dyDescent="0.3">
      <c r="A302" s="1"/>
      <c r="B302" s="10" t="s">
        <v>30</v>
      </c>
      <c r="C302" s="6">
        <v>60</v>
      </c>
      <c r="D302" s="3">
        <v>4.08</v>
      </c>
      <c r="E302" s="3">
        <v>0.72</v>
      </c>
      <c r="F302" s="3">
        <v>27.84</v>
      </c>
      <c r="G302" s="3">
        <v>129</v>
      </c>
      <c r="H302" s="3">
        <v>18</v>
      </c>
      <c r="I302" s="3">
        <v>27.6</v>
      </c>
      <c r="J302" s="3">
        <v>1.38</v>
      </c>
      <c r="K302" s="3">
        <v>0.1</v>
      </c>
      <c r="L302" s="3">
        <v>0.05</v>
      </c>
      <c r="M302" s="3">
        <v>0</v>
      </c>
    </row>
    <row r="303" spans="1:13" x14ac:dyDescent="0.3">
      <c r="A303" s="23"/>
      <c r="B303" s="5" t="s">
        <v>15</v>
      </c>
      <c r="C303" s="6">
        <v>50</v>
      </c>
      <c r="D303" s="3">
        <v>3.8</v>
      </c>
      <c r="E303" s="3">
        <v>0.45</v>
      </c>
      <c r="F303" s="3">
        <v>24.85</v>
      </c>
      <c r="G303" s="3">
        <v>113</v>
      </c>
      <c r="H303" s="3">
        <v>13</v>
      </c>
      <c r="I303" s="3">
        <v>17.5</v>
      </c>
      <c r="J303" s="3">
        <v>0.8</v>
      </c>
      <c r="K303" s="3">
        <v>0.08</v>
      </c>
      <c r="L303" s="3">
        <v>0.04</v>
      </c>
      <c r="M303" s="3">
        <v>0</v>
      </c>
    </row>
    <row r="304" spans="1:13" x14ac:dyDescent="0.3">
      <c r="A304" s="23"/>
      <c r="B304" s="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</row>
    <row r="305" spans="1:13" x14ac:dyDescent="0.3">
      <c r="A305" s="49" t="s">
        <v>17</v>
      </c>
      <c r="B305" s="49"/>
      <c r="C305" s="19"/>
      <c r="D305" s="21">
        <f>D297+D298+D299+D300+D301+D302+D303</f>
        <v>32.629999999999995</v>
      </c>
      <c r="E305" s="21">
        <f t="shared" ref="E305:M305" si="57">E297+E298+E299+E300+E301+E302+E303</f>
        <v>35.85</v>
      </c>
      <c r="F305" s="21">
        <f t="shared" si="57"/>
        <v>128.77000000000001</v>
      </c>
      <c r="G305" s="21">
        <f t="shared" si="57"/>
        <v>961</v>
      </c>
      <c r="H305" s="21">
        <f t="shared" si="57"/>
        <v>140.5</v>
      </c>
      <c r="I305" s="21">
        <f t="shared" si="57"/>
        <v>159.66999999999999</v>
      </c>
      <c r="J305" s="21">
        <f t="shared" si="57"/>
        <v>7.589999999999999</v>
      </c>
      <c r="K305" s="21">
        <f t="shared" si="57"/>
        <v>0.57999999999999996</v>
      </c>
      <c r="L305" s="21">
        <f t="shared" si="57"/>
        <v>0.44999999999999996</v>
      </c>
      <c r="M305" s="21">
        <f t="shared" si="57"/>
        <v>46.27</v>
      </c>
    </row>
    <row r="306" spans="1:13" x14ac:dyDescent="0.3">
      <c r="A306" s="41" t="s">
        <v>261</v>
      </c>
      <c r="B306" s="41"/>
      <c r="C306" s="41"/>
      <c r="D306" s="24">
        <f>D295+D305</f>
        <v>54.76</v>
      </c>
      <c r="E306" s="24">
        <f t="shared" ref="E306:M306" si="58">E295+E305</f>
        <v>57.32</v>
      </c>
      <c r="F306" s="24">
        <f t="shared" si="58"/>
        <v>236.25</v>
      </c>
      <c r="G306" s="24">
        <f t="shared" si="58"/>
        <v>1664.53</v>
      </c>
      <c r="H306" s="24">
        <f t="shared" si="58"/>
        <v>620.70000000000005</v>
      </c>
      <c r="I306" s="24">
        <f t="shared" si="58"/>
        <v>306.98</v>
      </c>
      <c r="J306" s="24">
        <f t="shared" si="58"/>
        <v>12.02</v>
      </c>
      <c r="K306" s="24">
        <f t="shared" si="58"/>
        <v>1.0299999999999998</v>
      </c>
      <c r="L306" s="24">
        <f t="shared" si="58"/>
        <v>1.2999999999999998</v>
      </c>
      <c r="M306" s="24">
        <f t="shared" si="58"/>
        <v>65.350000000000009</v>
      </c>
    </row>
    <row r="307" spans="1:13" x14ac:dyDescent="0.3">
      <c r="A307" s="41" t="s">
        <v>31</v>
      </c>
      <c r="B307" s="41"/>
      <c r="C307" s="41"/>
      <c r="D307" s="25">
        <f>D306*100/D369</f>
        <v>101.4074074074074</v>
      </c>
      <c r="E307" s="25">
        <f t="shared" ref="E307:M307" si="59">E306*100/E369</f>
        <v>103.84057971014492</v>
      </c>
      <c r="F307" s="25">
        <f t="shared" si="59"/>
        <v>102.80678851174935</v>
      </c>
      <c r="G307" s="25">
        <f t="shared" si="59"/>
        <v>101.99325980392157</v>
      </c>
      <c r="H307" s="25">
        <f t="shared" si="59"/>
        <v>86.208333333333343</v>
      </c>
      <c r="I307" s="25">
        <f t="shared" si="59"/>
        <v>170.54444444444445</v>
      </c>
      <c r="J307" s="25">
        <f t="shared" si="59"/>
        <v>111.2962962962963</v>
      </c>
      <c r="K307" s="25">
        <f t="shared" si="59"/>
        <v>122.61904761904762</v>
      </c>
      <c r="L307" s="25">
        <f t="shared" si="59"/>
        <v>135.41666666666663</v>
      </c>
      <c r="M307" s="25">
        <f t="shared" si="59"/>
        <v>155.59523809523813</v>
      </c>
    </row>
    <row r="308" spans="1:13" x14ac:dyDescent="0.3">
      <c r="A308" s="47" t="s">
        <v>321</v>
      </c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</row>
    <row r="309" spans="1:13" x14ac:dyDescent="0.3">
      <c r="A309" s="47" t="s">
        <v>9</v>
      </c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</row>
    <row r="310" spans="1:13" x14ac:dyDescent="0.3">
      <c r="A310" s="1" t="s">
        <v>267</v>
      </c>
      <c r="B310" s="5" t="s">
        <v>268</v>
      </c>
      <c r="C310" s="6">
        <v>100</v>
      </c>
      <c r="D310" s="3">
        <v>0.7</v>
      </c>
      <c r="E310" s="3">
        <v>7.4</v>
      </c>
      <c r="F310" s="3">
        <v>2.9</v>
      </c>
      <c r="G310" s="3">
        <v>81</v>
      </c>
      <c r="H310" s="3">
        <v>16.03</v>
      </c>
      <c r="I310" s="3">
        <v>9.94</v>
      </c>
      <c r="J310" s="3">
        <v>0.43</v>
      </c>
      <c r="K310" s="3">
        <v>0.02</v>
      </c>
      <c r="L310" s="3">
        <v>0.02</v>
      </c>
      <c r="M310" s="3">
        <v>13.88</v>
      </c>
    </row>
    <row r="311" spans="1:13" x14ac:dyDescent="0.3">
      <c r="A311" s="7" t="s">
        <v>10</v>
      </c>
      <c r="B311" s="4" t="s">
        <v>11</v>
      </c>
      <c r="C311" s="6" t="s">
        <v>12</v>
      </c>
      <c r="D311" s="3">
        <v>8.11</v>
      </c>
      <c r="E311" s="3">
        <v>10.220000000000001</v>
      </c>
      <c r="F311" s="3">
        <v>33.89</v>
      </c>
      <c r="G311" s="3">
        <v>260</v>
      </c>
      <c r="H311" s="3">
        <v>211.61</v>
      </c>
      <c r="I311" s="3">
        <v>28.66</v>
      </c>
      <c r="J311" s="3">
        <v>0.49</v>
      </c>
      <c r="K311" s="3">
        <v>0.09</v>
      </c>
      <c r="L311" s="3">
        <v>0.26</v>
      </c>
      <c r="M311" s="3">
        <v>0.41</v>
      </c>
    </row>
    <row r="312" spans="1:13" x14ac:dyDescent="0.3">
      <c r="A312" s="7" t="s">
        <v>230</v>
      </c>
      <c r="B312" s="4" t="s">
        <v>231</v>
      </c>
      <c r="C312" s="6">
        <v>180</v>
      </c>
      <c r="D312" s="3">
        <v>2.61</v>
      </c>
      <c r="E312" s="3">
        <v>2.52</v>
      </c>
      <c r="F312" s="3">
        <v>13.41</v>
      </c>
      <c r="G312" s="3">
        <v>84.6</v>
      </c>
      <c r="H312" s="3">
        <v>95.27</v>
      </c>
      <c r="I312" s="3">
        <v>10.96</v>
      </c>
      <c r="J312" s="3">
        <v>0.1</v>
      </c>
      <c r="K312" s="3">
        <v>0.03</v>
      </c>
      <c r="L312" s="3">
        <v>0.01</v>
      </c>
      <c r="M312" s="3">
        <v>0.47</v>
      </c>
    </row>
    <row r="313" spans="1:13" x14ac:dyDescent="0.3">
      <c r="A313" s="23"/>
      <c r="B313" s="5" t="s">
        <v>15</v>
      </c>
      <c r="C313" s="6">
        <v>50</v>
      </c>
      <c r="D313" s="3">
        <v>3.8</v>
      </c>
      <c r="E313" s="3">
        <v>0.45</v>
      </c>
      <c r="F313" s="3">
        <v>24.85</v>
      </c>
      <c r="G313" s="3">
        <v>113</v>
      </c>
      <c r="H313" s="3">
        <v>13</v>
      </c>
      <c r="I313" s="3">
        <v>17.5</v>
      </c>
      <c r="J313" s="3">
        <v>0.8</v>
      </c>
      <c r="K313" s="3">
        <v>0.08</v>
      </c>
      <c r="L313" s="3">
        <v>0.04</v>
      </c>
      <c r="M313" s="3">
        <v>0</v>
      </c>
    </row>
    <row r="314" spans="1:13" x14ac:dyDescent="0.3">
      <c r="A314" s="23"/>
      <c r="B314" s="4" t="s">
        <v>277</v>
      </c>
      <c r="C314" s="3">
        <v>100</v>
      </c>
      <c r="D314" s="3">
        <v>0.4</v>
      </c>
      <c r="E314" s="3">
        <v>0</v>
      </c>
      <c r="F314" s="3">
        <v>11.3</v>
      </c>
      <c r="G314" s="3">
        <v>46</v>
      </c>
      <c r="H314" s="35">
        <v>16</v>
      </c>
      <c r="I314" s="35">
        <v>9</v>
      </c>
      <c r="J314" s="35">
        <v>2.2000000000000002</v>
      </c>
      <c r="K314" s="35">
        <v>0.03</v>
      </c>
      <c r="L314" s="35">
        <v>0.02</v>
      </c>
      <c r="M314" s="35">
        <v>10</v>
      </c>
    </row>
    <row r="315" spans="1:13" x14ac:dyDescent="0.3">
      <c r="A315" s="49" t="s">
        <v>17</v>
      </c>
      <c r="B315" s="49"/>
      <c r="C315" s="19"/>
      <c r="D315" s="21">
        <f>D310+D311+D312+D313+D314</f>
        <v>15.62</v>
      </c>
      <c r="E315" s="21">
        <f t="shared" ref="E315:M315" si="60">E310+E311+E312+E313+E314</f>
        <v>20.59</v>
      </c>
      <c r="F315" s="21">
        <f t="shared" si="60"/>
        <v>86.350000000000009</v>
      </c>
      <c r="G315" s="21">
        <f t="shared" si="60"/>
        <v>584.6</v>
      </c>
      <c r="H315" s="21">
        <f t="shared" si="60"/>
        <v>351.91</v>
      </c>
      <c r="I315" s="21">
        <f t="shared" si="60"/>
        <v>76.06</v>
      </c>
      <c r="J315" s="21">
        <f t="shared" si="60"/>
        <v>4.0200000000000005</v>
      </c>
      <c r="K315" s="21">
        <f t="shared" si="60"/>
        <v>0.25</v>
      </c>
      <c r="L315" s="21">
        <f t="shared" si="60"/>
        <v>0.35000000000000003</v>
      </c>
      <c r="M315" s="21">
        <f t="shared" si="60"/>
        <v>24.76</v>
      </c>
    </row>
    <row r="316" spans="1:13" x14ac:dyDescent="0.3">
      <c r="A316" s="48" t="s">
        <v>260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</row>
    <row r="317" spans="1:13" x14ac:dyDescent="0.3">
      <c r="A317" s="36" t="s">
        <v>293</v>
      </c>
      <c r="B317" s="34" t="s">
        <v>294</v>
      </c>
      <c r="C317" s="3">
        <v>100</v>
      </c>
      <c r="D317" s="3">
        <v>5</v>
      </c>
      <c r="E317" s="3">
        <v>0.2</v>
      </c>
      <c r="F317" s="3">
        <v>13.3</v>
      </c>
      <c r="G317" s="3">
        <v>72</v>
      </c>
      <c r="H317" s="3">
        <v>26</v>
      </c>
      <c r="I317" s="3">
        <v>38</v>
      </c>
      <c r="J317" s="3">
        <v>0.7</v>
      </c>
      <c r="K317" s="3">
        <v>0.35</v>
      </c>
      <c r="L317" s="3">
        <v>0.2</v>
      </c>
      <c r="M317" s="3">
        <v>25</v>
      </c>
    </row>
    <row r="318" spans="1:13" x14ac:dyDescent="0.3">
      <c r="A318" s="1" t="s">
        <v>77</v>
      </c>
      <c r="B318" s="5" t="s">
        <v>78</v>
      </c>
      <c r="C318" s="6" t="s">
        <v>67</v>
      </c>
      <c r="D318" s="3">
        <v>2.15</v>
      </c>
      <c r="E318" s="3">
        <v>5.25</v>
      </c>
      <c r="F318" s="3">
        <v>13.65</v>
      </c>
      <c r="G318" s="3">
        <v>112</v>
      </c>
      <c r="H318" s="3">
        <v>23.72</v>
      </c>
      <c r="I318" s="3">
        <v>24.15</v>
      </c>
      <c r="J318" s="3">
        <v>0.91</v>
      </c>
      <c r="K318" s="3">
        <v>0.08</v>
      </c>
      <c r="L318" s="3">
        <v>0.06</v>
      </c>
      <c r="M318" s="3">
        <v>10.5</v>
      </c>
    </row>
    <row r="319" spans="1:13" x14ac:dyDescent="0.3">
      <c r="A319" s="7" t="s">
        <v>119</v>
      </c>
      <c r="B319" s="4" t="s">
        <v>120</v>
      </c>
      <c r="C319" s="6" t="s">
        <v>115</v>
      </c>
      <c r="D319" s="3">
        <v>10.1</v>
      </c>
      <c r="E319" s="3">
        <v>6.3</v>
      </c>
      <c r="F319" s="3">
        <v>41.7</v>
      </c>
      <c r="G319" s="3">
        <v>268</v>
      </c>
      <c r="H319" s="3">
        <v>15.53</v>
      </c>
      <c r="I319" s="3">
        <v>146.91</v>
      </c>
      <c r="J319" s="3">
        <v>5.03</v>
      </c>
      <c r="K319" s="3">
        <v>0.22</v>
      </c>
      <c r="L319" s="3">
        <v>0.13</v>
      </c>
      <c r="M319" s="3">
        <v>0</v>
      </c>
    </row>
    <row r="320" spans="1:13" x14ac:dyDescent="0.3">
      <c r="A320" s="7" t="s">
        <v>190</v>
      </c>
      <c r="B320" s="4" t="s">
        <v>191</v>
      </c>
      <c r="C320" s="3" t="s">
        <v>185</v>
      </c>
      <c r="D320" s="17">
        <v>14.25</v>
      </c>
      <c r="E320" s="17">
        <v>23</v>
      </c>
      <c r="F320" s="17">
        <v>19.5</v>
      </c>
      <c r="G320" s="17">
        <v>342.5</v>
      </c>
      <c r="H320" s="17">
        <v>37.86</v>
      </c>
      <c r="I320" s="17">
        <v>34.090000000000003</v>
      </c>
      <c r="J320" s="17">
        <v>1.46</v>
      </c>
      <c r="K320" s="17">
        <v>0.06</v>
      </c>
      <c r="L320" s="17">
        <v>0.13</v>
      </c>
      <c r="M320" s="17">
        <v>2.6</v>
      </c>
    </row>
    <row r="321" spans="1:13" x14ac:dyDescent="0.3">
      <c r="A321" s="1" t="s">
        <v>242</v>
      </c>
      <c r="B321" s="5" t="s">
        <v>243</v>
      </c>
      <c r="C321" s="6">
        <v>40</v>
      </c>
      <c r="D321" s="3">
        <v>0.4</v>
      </c>
      <c r="E321" s="3">
        <v>1.84</v>
      </c>
      <c r="F321" s="3">
        <v>2.4</v>
      </c>
      <c r="G321" s="3">
        <v>28</v>
      </c>
      <c r="H321" s="3">
        <v>2</v>
      </c>
      <c r="I321" s="3">
        <v>2.8</v>
      </c>
      <c r="J321" s="3">
        <v>0.12</v>
      </c>
      <c r="K321" s="3">
        <v>0.02</v>
      </c>
      <c r="L321" s="3">
        <v>0.02</v>
      </c>
      <c r="M321" s="3">
        <v>0.64</v>
      </c>
    </row>
    <row r="322" spans="1:13" x14ac:dyDescent="0.3">
      <c r="A322" s="7" t="s">
        <v>228</v>
      </c>
      <c r="B322" s="4" t="s">
        <v>229</v>
      </c>
      <c r="C322" s="6">
        <v>180</v>
      </c>
      <c r="D322" s="3">
        <v>0.18</v>
      </c>
      <c r="E322" s="3">
        <v>0.04</v>
      </c>
      <c r="F322" s="3">
        <v>9.18</v>
      </c>
      <c r="G322" s="3">
        <v>36.9</v>
      </c>
      <c r="H322" s="3">
        <v>2.79</v>
      </c>
      <c r="I322" s="3">
        <v>0.76</v>
      </c>
      <c r="J322" s="3">
        <v>0.06</v>
      </c>
      <c r="K322" s="3">
        <v>0</v>
      </c>
      <c r="L322" s="3">
        <v>0</v>
      </c>
      <c r="M322" s="3">
        <v>2.52</v>
      </c>
    </row>
    <row r="323" spans="1:13" x14ac:dyDescent="0.3">
      <c r="A323" s="1"/>
      <c r="B323" s="5" t="s">
        <v>30</v>
      </c>
      <c r="C323" s="6">
        <v>50</v>
      </c>
      <c r="D323" s="3">
        <v>3.4</v>
      </c>
      <c r="E323" s="3">
        <v>0.6</v>
      </c>
      <c r="F323" s="3">
        <v>23.2</v>
      </c>
      <c r="G323" s="3">
        <v>107.5</v>
      </c>
      <c r="H323" s="3">
        <v>15</v>
      </c>
      <c r="I323" s="3">
        <v>23</v>
      </c>
      <c r="J323" s="3">
        <v>1.1499999999999999</v>
      </c>
      <c r="K323" s="3">
        <v>0.08</v>
      </c>
      <c r="L323" s="3">
        <v>0.05</v>
      </c>
      <c r="M323" s="3">
        <v>0</v>
      </c>
    </row>
    <row r="324" spans="1:13" x14ac:dyDescent="0.3">
      <c r="A324" s="23"/>
      <c r="B324" s="5" t="s">
        <v>15</v>
      </c>
      <c r="C324" s="6">
        <v>40</v>
      </c>
      <c r="D324" s="8">
        <v>3.04</v>
      </c>
      <c r="E324" s="8">
        <v>0.36</v>
      </c>
      <c r="F324" s="8">
        <v>19.88</v>
      </c>
      <c r="G324" s="8">
        <v>90.4</v>
      </c>
      <c r="H324" s="8">
        <v>10.4</v>
      </c>
      <c r="I324" s="8">
        <v>14</v>
      </c>
      <c r="J324" s="8">
        <v>0.64</v>
      </c>
      <c r="K324" s="8">
        <v>0.06</v>
      </c>
      <c r="L324" s="8">
        <v>0.03</v>
      </c>
      <c r="M324" s="8">
        <v>0</v>
      </c>
    </row>
    <row r="325" spans="1:13" x14ac:dyDescent="0.3">
      <c r="A325" s="42" t="s">
        <v>17</v>
      </c>
      <c r="B325" s="43"/>
      <c r="C325" s="19"/>
      <c r="D325" s="21">
        <f>D317+D318+D319+D320+D321+D322+D323+D324</f>
        <v>38.519999999999996</v>
      </c>
      <c r="E325" s="21">
        <f t="shared" ref="E325:M325" si="61">E317+E318+E319+E320+E321+E322+E323+E324</f>
        <v>37.590000000000003</v>
      </c>
      <c r="F325" s="21">
        <f t="shared" si="61"/>
        <v>142.81000000000003</v>
      </c>
      <c r="G325" s="21">
        <f t="shared" si="61"/>
        <v>1057.3</v>
      </c>
      <c r="H325" s="21">
        <f t="shared" si="61"/>
        <v>133.30000000000001</v>
      </c>
      <c r="I325" s="21">
        <f t="shared" si="61"/>
        <v>283.71000000000004</v>
      </c>
      <c r="J325" s="21">
        <f t="shared" si="61"/>
        <v>10.070000000000002</v>
      </c>
      <c r="K325" s="21">
        <f t="shared" si="61"/>
        <v>0.86999999999999988</v>
      </c>
      <c r="L325" s="21">
        <f t="shared" si="61"/>
        <v>0.62000000000000011</v>
      </c>
      <c r="M325" s="21">
        <f t="shared" si="61"/>
        <v>41.260000000000005</v>
      </c>
    </row>
    <row r="326" spans="1:13" x14ac:dyDescent="0.3">
      <c r="A326" s="44" t="s">
        <v>261</v>
      </c>
      <c r="B326" s="45"/>
      <c r="C326" s="46"/>
      <c r="D326" s="24">
        <f>D315+D325</f>
        <v>54.139999999999993</v>
      </c>
      <c r="E326" s="24">
        <f t="shared" ref="E326:M326" si="62">E315+E325</f>
        <v>58.180000000000007</v>
      </c>
      <c r="F326" s="24">
        <f t="shared" si="62"/>
        <v>229.16000000000003</v>
      </c>
      <c r="G326" s="24">
        <f t="shared" si="62"/>
        <v>1641.9</v>
      </c>
      <c r="H326" s="24">
        <f t="shared" si="62"/>
        <v>485.21000000000004</v>
      </c>
      <c r="I326" s="24">
        <f t="shared" si="62"/>
        <v>359.77000000000004</v>
      </c>
      <c r="J326" s="24">
        <f t="shared" si="62"/>
        <v>14.090000000000003</v>
      </c>
      <c r="K326" s="24">
        <f t="shared" si="62"/>
        <v>1.1199999999999999</v>
      </c>
      <c r="L326" s="24">
        <f t="shared" si="62"/>
        <v>0.9700000000000002</v>
      </c>
      <c r="M326" s="24">
        <f t="shared" si="62"/>
        <v>66.02000000000001</v>
      </c>
    </row>
    <row r="327" spans="1:13" x14ac:dyDescent="0.3">
      <c r="A327" s="41" t="s">
        <v>31</v>
      </c>
      <c r="B327" s="41"/>
      <c r="C327" s="41"/>
      <c r="D327" s="25">
        <f>D326*100/D369</f>
        <v>100.25925925925924</v>
      </c>
      <c r="E327" s="25">
        <f t="shared" ref="E327:M327" si="63">E326*100/E369</f>
        <v>105.39855072463769</v>
      </c>
      <c r="F327" s="25">
        <f t="shared" si="63"/>
        <v>99.721496953872943</v>
      </c>
      <c r="G327" s="25">
        <f t="shared" si="63"/>
        <v>100.60661764705883</v>
      </c>
      <c r="H327" s="25">
        <f t="shared" si="63"/>
        <v>67.390277777777783</v>
      </c>
      <c r="I327" s="25">
        <f t="shared" si="63"/>
        <v>199.87222222222226</v>
      </c>
      <c r="J327" s="25">
        <f t="shared" si="63"/>
        <v>130.46296296296302</v>
      </c>
      <c r="K327" s="25">
        <f t="shared" si="63"/>
        <v>133.33333333333334</v>
      </c>
      <c r="L327" s="25">
        <f t="shared" si="63"/>
        <v>101.04166666666669</v>
      </c>
      <c r="M327" s="25">
        <f t="shared" si="63"/>
        <v>157.1904761904762</v>
      </c>
    </row>
    <row r="328" spans="1:13" x14ac:dyDescent="0.3">
      <c r="A328" s="47" t="s">
        <v>320</v>
      </c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</row>
    <row r="329" spans="1:13" x14ac:dyDescent="0.3">
      <c r="A329" s="47" t="s">
        <v>9</v>
      </c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</row>
    <row r="330" spans="1:13" x14ac:dyDescent="0.3">
      <c r="A330" s="1" t="s">
        <v>265</v>
      </c>
      <c r="B330" s="5" t="s">
        <v>266</v>
      </c>
      <c r="C330" s="6">
        <v>100</v>
      </c>
      <c r="D330" s="3">
        <v>0.9</v>
      </c>
      <c r="E330" s="3">
        <v>4.5</v>
      </c>
      <c r="F330" s="3">
        <v>4.8</v>
      </c>
      <c r="G330" s="3">
        <v>64</v>
      </c>
      <c r="H330" s="3">
        <v>15.74</v>
      </c>
      <c r="I330" s="3">
        <v>14.78</v>
      </c>
      <c r="J330" s="3">
        <v>0.71</v>
      </c>
      <c r="K330" s="3">
        <v>0.05</v>
      </c>
      <c r="L330" s="3">
        <v>0.03</v>
      </c>
      <c r="M330" s="3">
        <v>16.91</v>
      </c>
    </row>
    <row r="331" spans="1:13" x14ac:dyDescent="0.3">
      <c r="A331" s="1" t="s">
        <v>94</v>
      </c>
      <c r="B331" s="5" t="s">
        <v>311</v>
      </c>
      <c r="C331" s="6">
        <v>250</v>
      </c>
      <c r="D331" s="3">
        <v>8.8000000000000007</v>
      </c>
      <c r="E331" s="3">
        <v>10.35</v>
      </c>
      <c r="F331" s="3">
        <v>23</v>
      </c>
      <c r="G331" s="3">
        <v>219</v>
      </c>
      <c r="H331" s="3">
        <v>281.64</v>
      </c>
      <c r="I331" s="3">
        <v>42.87</v>
      </c>
      <c r="J331" s="3">
        <v>0.59</v>
      </c>
      <c r="K331" s="3">
        <v>0.13</v>
      </c>
      <c r="L331" s="3">
        <v>0.33</v>
      </c>
      <c r="M331" s="3">
        <v>1.65</v>
      </c>
    </row>
    <row r="332" spans="1:13" x14ac:dyDescent="0.3">
      <c r="A332" s="7" t="s">
        <v>232</v>
      </c>
      <c r="B332" s="4" t="s">
        <v>233</v>
      </c>
      <c r="C332" s="6">
        <v>180</v>
      </c>
      <c r="D332" s="3">
        <v>2.97</v>
      </c>
      <c r="E332" s="3">
        <v>2.25</v>
      </c>
      <c r="F332" s="3">
        <v>12.33</v>
      </c>
      <c r="G332" s="3">
        <v>79.2</v>
      </c>
      <c r="H332" s="3">
        <v>97.71</v>
      </c>
      <c r="I332" s="3">
        <v>45.99</v>
      </c>
      <c r="J332" s="3">
        <v>0.54</v>
      </c>
      <c r="K332" s="3">
        <v>0.03</v>
      </c>
      <c r="L332" s="3">
        <v>0.11</v>
      </c>
      <c r="M332" s="3">
        <v>0.47</v>
      </c>
    </row>
    <row r="333" spans="1:13" x14ac:dyDescent="0.3">
      <c r="A333" s="7"/>
      <c r="B333" s="5" t="s">
        <v>15</v>
      </c>
      <c r="C333" s="6">
        <v>60</v>
      </c>
      <c r="D333" s="3">
        <v>4.5599999999999996</v>
      </c>
      <c r="E333" s="3">
        <v>0.54</v>
      </c>
      <c r="F333" s="3">
        <v>29.82</v>
      </c>
      <c r="G333" s="3">
        <v>135.6</v>
      </c>
      <c r="H333" s="3">
        <v>15.6</v>
      </c>
      <c r="I333" s="3">
        <v>21</v>
      </c>
      <c r="J333" s="3">
        <v>0.96</v>
      </c>
      <c r="K333" s="3">
        <v>0.1</v>
      </c>
      <c r="L333" s="3">
        <v>0.05</v>
      </c>
      <c r="M333" s="3">
        <v>0</v>
      </c>
    </row>
    <row r="334" spans="1:13" x14ac:dyDescent="0.3">
      <c r="A334" s="7" t="s">
        <v>316</v>
      </c>
      <c r="B334" s="5" t="s">
        <v>43</v>
      </c>
      <c r="C334" s="6">
        <v>10</v>
      </c>
      <c r="D334" s="8">
        <v>0.13</v>
      </c>
      <c r="E334" s="8">
        <v>7.25</v>
      </c>
      <c r="F334" s="8">
        <v>0.09</v>
      </c>
      <c r="G334" s="8">
        <v>66.099999999999994</v>
      </c>
      <c r="H334" s="8">
        <v>2.4</v>
      </c>
      <c r="I334" s="8">
        <v>0.3</v>
      </c>
      <c r="J334" s="8">
        <v>0.02</v>
      </c>
      <c r="K334" s="8">
        <v>0</v>
      </c>
      <c r="L334" s="8">
        <v>0</v>
      </c>
      <c r="M334" s="8">
        <v>0</v>
      </c>
    </row>
    <row r="335" spans="1:13" x14ac:dyDescent="0.3">
      <c r="A335" s="23"/>
      <c r="B335" s="2" t="s">
        <v>304</v>
      </c>
      <c r="C335" s="3">
        <v>180</v>
      </c>
      <c r="D335" s="3">
        <v>4.68</v>
      </c>
      <c r="E335" s="3">
        <v>4.5</v>
      </c>
      <c r="F335" s="3">
        <v>19.8</v>
      </c>
      <c r="G335" s="3">
        <v>138.6</v>
      </c>
      <c r="H335" s="3">
        <v>216</v>
      </c>
      <c r="I335" s="3">
        <v>25.2</v>
      </c>
      <c r="J335" s="3">
        <v>0.18</v>
      </c>
      <c r="K335" s="3">
        <v>0.05</v>
      </c>
      <c r="L335" s="3">
        <v>0.31</v>
      </c>
      <c r="M335" s="3">
        <v>1.26</v>
      </c>
    </row>
    <row r="336" spans="1:13" x14ac:dyDescent="0.3">
      <c r="A336" s="49" t="s">
        <v>17</v>
      </c>
      <c r="B336" s="49"/>
      <c r="C336" s="19"/>
      <c r="D336" s="21">
        <f>D330+D331+D332+D333+D335+D334</f>
        <v>22.04</v>
      </c>
      <c r="E336" s="21">
        <f t="shared" ref="E336:M336" si="64">E330+E331+E332+E333+E335+E334</f>
        <v>29.39</v>
      </c>
      <c r="F336" s="21">
        <f t="shared" si="64"/>
        <v>89.84</v>
      </c>
      <c r="G336" s="21">
        <f t="shared" si="64"/>
        <v>702.5</v>
      </c>
      <c r="H336" s="21">
        <f t="shared" si="64"/>
        <v>629.09</v>
      </c>
      <c r="I336" s="21">
        <f t="shared" si="64"/>
        <v>150.14000000000001</v>
      </c>
      <c r="J336" s="21">
        <f t="shared" si="64"/>
        <v>3</v>
      </c>
      <c r="K336" s="21">
        <f t="shared" si="64"/>
        <v>0.36</v>
      </c>
      <c r="L336" s="21">
        <f t="shared" si="64"/>
        <v>0.83000000000000007</v>
      </c>
      <c r="M336" s="21">
        <f t="shared" si="64"/>
        <v>20.29</v>
      </c>
    </row>
    <row r="337" spans="1:13" x14ac:dyDescent="0.3">
      <c r="A337" s="48" t="s">
        <v>260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</row>
    <row r="338" spans="1:13" x14ac:dyDescent="0.3">
      <c r="A338" s="1" t="s">
        <v>62</v>
      </c>
      <c r="B338" s="5" t="s">
        <v>63</v>
      </c>
      <c r="C338" s="6">
        <v>100</v>
      </c>
      <c r="D338" s="3">
        <v>2.2000000000000002</v>
      </c>
      <c r="E338" s="3">
        <v>0.14000000000000001</v>
      </c>
      <c r="F338" s="3">
        <v>12</v>
      </c>
      <c r="G338" s="3">
        <v>56</v>
      </c>
      <c r="H338" s="3">
        <v>50</v>
      </c>
      <c r="I338" s="3">
        <v>29.42</v>
      </c>
      <c r="J338" s="3">
        <v>1.85</v>
      </c>
      <c r="K338" s="3">
        <v>0.02</v>
      </c>
      <c r="L338" s="3">
        <v>0.05</v>
      </c>
      <c r="M338" s="3">
        <v>6.09</v>
      </c>
    </row>
    <row r="339" spans="1:13" x14ac:dyDescent="0.3">
      <c r="A339" s="1" t="s">
        <v>69</v>
      </c>
      <c r="B339" s="5" t="s">
        <v>70</v>
      </c>
      <c r="C339" s="6" t="s">
        <v>67</v>
      </c>
      <c r="D339" s="3">
        <v>1.85</v>
      </c>
      <c r="E339" s="3">
        <v>5.65</v>
      </c>
      <c r="F339" s="3">
        <v>7.1</v>
      </c>
      <c r="G339" s="3">
        <v>88.5</v>
      </c>
      <c r="H339" s="3">
        <v>32.299999999999997</v>
      </c>
      <c r="I339" s="3">
        <v>16.82</v>
      </c>
      <c r="J339" s="3">
        <v>0.64</v>
      </c>
      <c r="K339" s="3">
        <v>0.03</v>
      </c>
      <c r="L339" s="3">
        <v>0.04</v>
      </c>
      <c r="M339" s="3">
        <v>7.5</v>
      </c>
    </row>
    <row r="340" spans="1:13" x14ac:dyDescent="0.3">
      <c r="A340" s="7" t="s">
        <v>270</v>
      </c>
      <c r="B340" s="4" t="s">
        <v>271</v>
      </c>
      <c r="C340" s="3">
        <v>180</v>
      </c>
      <c r="D340" s="3">
        <v>3.7</v>
      </c>
      <c r="E340" s="3">
        <v>6.3</v>
      </c>
      <c r="F340" s="3">
        <v>23.4</v>
      </c>
      <c r="G340" s="3">
        <v>168</v>
      </c>
      <c r="H340" s="3">
        <v>43.69</v>
      </c>
      <c r="I340" s="3">
        <v>35.26</v>
      </c>
      <c r="J340" s="3">
        <v>1.28</v>
      </c>
      <c r="K340" s="3">
        <v>0.14000000000000001</v>
      </c>
      <c r="L340" s="3">
        <v>0.12</v>
      </c>
      <c r="M340" s="3">
        <v>6.22</v>
      </c>
    </row>
    <row r="341" spans="1:13" x14ac:dyDescent="0.3">
      <c r="A341" s="7" t="s">
        <v>186</v>
      </c>
      <c r="B341" s="4" t="s">
        <v>187</v>
      </c>
      <c r="C341" s="6">
        <v>100</v>
      </c>
      <c r="D341" s="3">
        <v>15</v>
      </c>
      <c r="E341" s="3">
        <v>12.2</v>
      </c>
      <c r="F341" s="3">
        <v>8</v>
      </c>
      <c r="G341" s="3">
        <v>203</v>
      </c>
      <c r="H341" s="3">
        <v>38.200000000000003</v>
      </c>
      <c r="I341" s="3">
        <v>28.41</v>
      </c>
      <c r="J341" s="3">
        <v>1.35</v>
      </c>
      <c r="K341" s="3">
        <v>0.06</v>
      </c>
      <c r="L341" s="3">
        <v>0.16</v>
      </c>
      <c r="M341" s="3">
        <v>0</v>
      </c>
    </row>
    <row r="342" spans="1:13" x14ac:dyDescent="0.3">
      <c r="A342" s="7" t="s">
        <v>234</v>
      </c>
      <c r="B342" s="4" t="s">
        <v>235</v>
      </c>
      <c r="C342" s="6">
        <v>200</v>
      </c>
      <c r="D342" s="3">
        <v>1</v>
      </c>
      <c r="E342" s="3">
        <v>0.05</v>
      </c>
      <c r="F342" s="3">
        <v>27.5</v>
      </c>
      <c r="G342" s="3">
        <v>110</v>
      </c>
      <c r="H342" s="3">
        <v>28.69</v>
      </c>
      <c r="I342" s="3">
        <v>18.27</v>
      </c>
      <c r="J342" s="3">
        <v>0.61</v>
      </c>
      <c r="K342" s="3">
        <v>0.01</v>
      </c>
      <c r="L342" s="3">
        <v>0.03</v>
      </c>
      <c r="M342" s="3">
        <v>0.32</v>
      </c>
    </row>
    <row r="343" spans="1:13" x14ac:dyDescent="0.3">
      <c r="A343" s="1"/>
      <c r="B343" s="5" t="s">
        <v>30</v>
      </c>
      <c r="C343" s="6">
        <v>60</v>
      </c>
      <c r="D343" s="3">
        <v>4.08</v>
      </c>
      <c r="E343" s="3">
        <v>0.72</v>
      </c>
      <c r="F343" s="3">
        <v>27.84</v>
      </c>
      <c r="G343" s="3">
        <v>129</v>
      </c>
      <c r="H343" s="3">
        <v>18</v>
      </c>
      <c r="I343" s="3">
        <v>27.6</v>
      </c>
      <c r="J343" s="3">
        <v>1.38</v>
      </c>
      <c r="K343" s="3">
        <v>0.1</v>
      </c>
      <c r="L343" s="3">
        <v>0.05</v>
      </c>
      <c r="M343" s="3">
        <v>0</v>
      </c>
    </row>
    <row r="344" spans="1:13" x14ac:dyDescent="0.3">
      <c r="A344" s="23"/>
      <c r="B344" s="5" t="s">
        <v>15</v>
      </c>
      <c r="C344" s="6">
        <v>60</v>
      </c>
      <c r="D344" s="3">
        <v>4.5599999999999996</v>
      </c>
      <c r="E344" s="3">
        <v>0.54</v>
      </c>
      <c r="F344" s="3">
        <v>29.82</v>
      </c>
      <c r="G344" s="3">
        <v>135.6</v>
      </c>
      <c r="H344" s="3">
        <v>15.6</v>
      </c>
      <c r="I344" s="3">
        <v>21</v>
      </c>
      <c r="J344" s="3">
        <v>0.96</v>
      </c>
      <c r="K344" s="3">
        <v>0.1</v>
      </c>
      <c r="L344" s="3">
        <v>0.05</v>
      </c>
      <c r="M344" s="3">
        <v>0</v>
      </c>
    </row>
    <row r="345" spans="1:13" x14ac:dyDescent="0.3">
      <c r="A345" s="49" t="s">
        <v>17</v>
      </c>
      <c r="B345" s="49"/>
      <c r="C345" s="19"/>
      <c r="D345" s="21">
        <f>D338+D339+D340+D341+D342+D343+D344</f>
        <v>32.39</v>
      </c>
      <c r="E345" s="21">
        <f t="shared" ref="E345:M345" si="65">E338+E339+E340+E341+E342+E343+E344</f>
        <v>25.599999999999998</v>
      </c>
      <c r="F345" s="21">
        <f t="shared" si="65"/>
        <v>135.66</v>
      </c>
      <c r="G345" s="21">
        <f t="shared" si="65"/>
        <v>890.1</v>
      </c>
      <c r="H345" s="21">
        <f t="shared" si="65"/>
        <v>226.48</v>
      </c>
      <c r="I345" s="21">
        <f t="shared" si="65"/>
        <v>176.78</v>
      </c>
      <c r="J345" s="21">
        <f t="shared" si="65"/>
        <v>8.07</v>
      </c>
      <c r="K345" s="21">
        <f t="shared" si="65"/>
        <v>0.45999999999999996</v>
      </c>
      <c r="L345" s="21">
        <f t="shared" si="65"/>
        <v>0.5</v>
      </c>
      <c r="M345" s="21">
        <f t="shared" si="65"/>
        <v>20.13</v>
      </c>
    </row>
    <row r="346" spans="1:13" x14ac:dyDescent="0.3">
      <c r="A346" s="41" t="s">
        <v>261</v>
      </c>
      <c r="B346" s="41"/>
      <c r="C346" s="41"/>
      <c r="D346" s="24">
        <f>D336+D345</f>
        <v>54.43</v>
      </c>
      <c r="E346" s="24">
        <f t="shared" ref="E346:M346" si="66">E336+E345</f>
        <v>54.989999999999995</v>
      </c>
      <c r="F346" s="24">
        <f t="shared" si="66"/>
        <v>225.5</v>
      </c>
      <c r="G346" s="24">
        <f t="shared" si="66"/>
        <v>1592.6</v>
      </c>
      <c r="H346" s="24">
        <f t="shared" si="66"/>
        <v>855.57</v>
      </c>
      <c r="I346" s="24">
        <f t="shared" si="66"/>
        <v>326.92</v>
      </c>
      <c r="J346" s="24">
        <f t="shared" si="66"/>
        <v>11.07</v>
      </c>
      <c r="K346" s="24">
        <f t="shared" si="66"/>
        <v>0.82</v>
      </c>
      <c r="L346" s="24">
        <f t="shared" si="66"/>
        <v>1.33</v>
      </c>
      <c r="M346" s="24">
        <f t="shared" si="66"/>
        <v>40.42</v>
      </c>
    </row>
    <row r="347" spans="1:13" x14ac:dyDescent="0.3">
      <c r="A347" s="41" t="s">
        <v>31</v>
      </c>
      <c r="B347" s="41"/>
      <c r="C347" s="41"/>
      <c r="D347" s="25">
        <f>D346*100/D369</f>
        <v>100.79629629629629</v>
      </c>
      <c r="E347" s="25">
        <f t="shared" ref="E347:M347" si="67">E346*100/E369</f>
        <v>99.619565217391283</v>
      </c>
      <c r="F347" s="25">
        <f t="shared" si="67"/>
        <v>98.128807658833765</v>
      </c>
      <c r="G347" s="25">
        <f t="shared" si="67"/>
        <v>97.585784313725483</v>
      </c>
      <c r="H347" s="25">
        <f t="shared" si="67"/>
        <v>118.82916666666667</v>
      </c>
      <c r="I347" s="25">
        <f t="shared" si="67"/>
        <v>181.62222222222223</v>
      </c>
      <c r="J347" s="25">
        <f t="shared" si="67"/>
        <v>102.50000000000001</v>
      </c>
      <c r="K347" s="25">
        <f t="shared" si="67"/>
        <v>97.619047619047635</v>
      </c>
      <c r="L347" s="25">
        <f t="shared" si="67"/>
        <v>138.54166666666669</v>
      </c>
      <c r="M347" s="25">
        <f t="shared" si="67"/>
        <v>96.238095238095241</v>
      </c>
    </row>
    <row r="348" spans="1:13" x14ac:dyDescent="0.3">
      <c r="A348" s="47" t="s">
        <v>319</v>
      </c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</row>
    <row r="349" spans="1:13" x14ac:dyDescent="0.3">
      <c r="A349" s="47" t="s">
        <v>9</v>
      </c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</row>
    <row r="350" spans="1:13" x14ac:dyDescent="0.3">
      <c r="A350" s="1" t="s">
        <v>54</v>
      </c>
      <c r="B350" s="5" t="s">
        <v>55</v>
      </c>
      <c r="C350" s="6">
        <v>100</v>
      </c>
      <c r="D350" s="3">
        <v>1.5</v>
      </c>
      <c r="E350" s="3">
        <v>4.5999999999999996</v>
      </c>
      <c r="F350" s="3">
        <v>11</v>
      </c>
      <c r="G350" s="3">
        <v>91</v>
      </c>
      <c r="H350" s="3">
        <v>38.1</v>
      </c>
      <c r="I350" s="3">
        <v>19.54</v>
      </c>
      <c r="J350" s="3">
        <v>0.95</v>
      </c>
      <c r="K350" s="3">
        <v>0.03</v>
      </c>
      <c r="L350" s="3">
        <v>0.04</v>
      </c>
      <c r="M350" s="3">
        <v>13.7</v>
      </c>
    </row>
    <row r="351" spans="1:13" x14ac:dyDescent="0.3">
      <c r="A351" s="7" t="s">
        <v>143</v>
      </c>
      <c r="B351" s="4" t="s">
        <v>144</v>
      </c>
      <c r="C351" s="3" t="s">
        <v>12</v>
      </c>
      <c r="D351" s="3">
        <v>7.89</v>
      </c>
      <c r="E351" s="3">
        <v>10.220000000000001</v>
      </c>
      <c r="F351" s="3">
        <v>33</v>
      </c>
      <c r="G351" s="3">
        <v>255.56</v>
      </c>
      <c r="H351" s="3">
        <v>147.13999999999999</v>
      </c>
      <c r="I351" s="3">
        <v>59.11</v>
      </c>
      <c r="J351" s="3">
        <v>1.68</v>
      </c>
      <c r="K351" s="3">
        <v>0.21</v>
      </c>
      <c r="L351" s="3">
        <v>0.19</v>
      </c>
      <c r="M351" s="3">
        <v>0.54</v>
      </c>
    </row>
    <row r="352" spans="1:13" x14ac:dyDescent="0.3">
      <c r="A352" s="7" t="s">
        <v>13</v>
      </c>
      <c r="B352" s="4" t="s">
        <v>14</v>
      </c>
      <c r="C352" s="6">
        <v>180</v>
      </c>
      <c r="D352" s="3">
        <v>1.44</v>
      </c>
      <c r="E352" s="3">
        <v>1.62</v>
      </c>
      <c r="F352" s="3">
        <v>11.16</v>
      </c>
      <c r="G352" s="3">
        <v>62.1</v>
      </c>
      <c r="H352" s="3">
        <v>54.27</v>
      </c>
      <c r="I352" s="3">
        <v>6.3</v>
      </c>
      <c r="J352" s="3">
        <v>7.0000000000000007E-2</v>
      </c>
      <c r="K352" s="3">
        <v>0.02</v>
      </c>
      <c r="L352" s="3">
        <v>7.0000000000000007E-2</v>
      </c>
      <c r="M352" s="3">
        <v>0.59</v>
      </c>
    </row>
    <row r="353" spans="1:13" x14ac:dyDescent="0.3">
      <c r="A353" s="23"/>
      <c r="B353" s="5" t="s">
        <v>15</v>
      </c>
      <c r="C353" s="6">
        <v>60</v>
      </c>
      <c r="D353" s="3">
        <v>4.5599999999999996</v>
      </c>
      <c r="E353" s="3">
        <v>0.54</v>
      </c>
      <c r="F353" s="3">
        <v>29.82</v>
      </c>
      <c r="G353" s="3">
        <v>135.6</v>
      </c>
      <c r="H353" s="3">
        <v>15.6</v>
      </c>
      <c r="I353" s="3">
        <v>21</v>
      </c>
      <c r="J353" s="3">
        <v>0.96</v>
      </c>
      <c r="K353" s="3">
        <v>0.1</v>
      </c>
      <c r="L353" s="3">
        <v>0.05</v>
      </c>
      <c r="M353" s="3">
        <v>0</v>
      </c>
    </row>
    <row r="354" spans="1:13" x14ac:dyDescent="0.3">
      <c r="A354" s="36" t="s">
        <v>313</v>
      </c>
      <c r="B354" s="18" t="s">
        <v>262</v>
      </c>
      <c r="C354" s="8">
        <v>40</v>
      </c>
      <c r="D354" s="8">
        <v>5.0999999999999996</v>
      </c>
      <c r="E354" s="8">
        <v>4.5999999999999996</v>
      </c>
      <c r="F354" s="8">
        <v>0.3</v>
      </c>
      <c r="G354" s="8">
        <v>63</v>
      </c>
      <c r="H354" s="8">
        <v>22</v>
      </c>
      <c r="I354" s="8">
        <v>4.8</v>
      </c>
      <c r="J354" s="8">
        <v>1</v>
      </c>
      <c r="K354" s="8">
        <v>0.3</v>
      </c>
      <c r="L354" s="8">
        <v>0</v>
      </c>
      <c r="M354" s="8">
        <v>0</v>
      </c>
    </row>
    <row r="355" spans="1:13" x14ac:dyDescent="0.3">
      <c r="A355" s="39"/>
      <c r="B355" s="2" t="s">
        <v>299</v>
      </c>
      <c r="C355" s="3">
        <v>180</v>
      </c>
      <c r="D355" s="3">
        <v>0.9</v>
      </c>
      <c r="E355" s="3">
        <v>0</v>
      </c>
      <c r="F355" s="3">
        <v>25.2</v>
      </c>
      <c r="G355" s="3">
        <v>100.8</v>
      </c>
      <c r="H355" s="3">
        <v>36</v>
      </c>
      <c r="I355" s="3">
        <v>18</v>
      </c>
      <c r="J355" s="3">
        <v>0.36</v>
      </c>
      <c r="K355" s="3">
        <v>0.04</v>
      </c>
      <c r="L355" s="3">
        <v>7.0000000000000007E-2</v>
      </c>
      <c r="M355" s="3">
        <v>7.2</v>
      </c>
    </row>
    <row r="356" spans="1:13" x14ac:dyDescent="0.3">
      <c r="A356" s="39"/>
      <c r="B356" s="4" t="s">
        <v>276</v>
      </c>
      <c r="C356" s="3">
        <v>100</v>
      </c>
      <c r="D356" s="3">
        <v>0.4</v>
      </c>
      <c r="E356" s="3">
        <v>0.3</v>
      </c>
      <c r="F356" s="3">
        <v>10.3</v>
      </c>
      <c r="G356" s="3">
        <v>47</v>
      </c>
      <c r="H356" s="35">
        <v>19</v>
      </c>
      <c r="I356" s="35">
        <v>12</v>
      </c>
      <c r="J356" s="35">
        <v>2.2999999999999998</v>
      </c>
      <c r="K356" s="35">
        <v>0.02</v>
      </c>
      <c r="L356" s="35">
        <v>0.03</v>
      </c>
      <c r="M356" s="35">
        <v>5</v>
      </c>
    </row>
    <row r="357" spans="1:13" x14ac:dyDescent="0.3">
      <c r="A357" s="42" t="s">
        <v>17</v>
      </c>
      <c r="B357" s="43"/>
      <c r="C357" s="19"/>
      <c r="D357" s="21">
        <f>D350+D351+D352+D353+D354+D355+D356</f>
        <v>21.79</v>
      </c>
      <c r="E357" s="21">
        <f t="shared" ref="E357:M357" si="68">E350+E351+E352+E353+E354+E355+E356</f>
        <v>21.88</v>
      </c>
      <c r="F357" s="21">
        <f t="shared" si="68"/>
        <v>120.77999999999999</v>
      </c>
      <c r="G357" s="21">
        <f t="shared" si="68"/>
        <v>755.06</v>
      </c>
      <c r="H357" s="21">
        <f t="shared" si="68"/>
        <v>332.11</v>
      </c>
      <c r="I357" s="21">
        <f t="shared" si="68"/>
        <v>140.75</v>
      </c>
      <c r="J357" s="21">
        <f t="shared" si="68"/>
        <v>7.32</v>
      </c>
      <c r="K357" s="21">
        <f t="shared" si="68"/>
        <v>0.72</v>
      </c>
      <c r="L357" s="21">
        <f t="shared" si="68"/>
        <v>0.45000000000000007</v>
      </c>
      <c r="M357" s="21">
        <f t="shared" si="68"/>
        <v>27.029999999999998</v>
      </c>
    </row>
    <row r="358" spans="1:13" x14ac:dyDescent="0.3">
      <c r="A358" s="48" t="s">
        <v>260</v>
      </c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</row>
    <row r="359" spans="1:13" x14ac:dyDescent="0.3">
      <c r="A359" s="36" t="s">
        <v>290</v>
      </c>
      <c r="B359" s="33" t="s">
        <v>291</v>
      </c>
      <c r="C359" s="3">
        <v>100</v>
      </c>
      <c r="D359" s="3">
        <v>0.8</v>
      </c>
      <c r="E359" s="3">
        <v>0</v>
      </c>
      <c r="F359" s="3">
        <v>3</v>
      </c>
      <c r="G359" s="3">
        <v>15</v>
      </c>
      <c r="H359" s="3">
        <v>23</v>
      </c>
      <c r="I359" s="3">
        <v>14</v>
      </c>
      <c r="J359" s="3">
        <v>0.6</v>
      </c>
      <c r="K359" s="3">
        <v>0.03</v>
      </c>
      <c r="L359" s="3">
        <v>0.04</v>
      </c>
      <c r="M359" s="3">
        <v>10</v>
      </c>
    </row>
    <row r="360" spans="1:13" x14ac:dyDescent="0.3">
      <c r="A360" s="1" t="s">
        <v>73</v>
      </c>
      <c r="B360" s="5" t="s">
        <v>74</v>
      </c>
      <c r="C360" s="6" t="s">
        <v>68</v>
      </c>
      <c r="D360" s="3">
        <v>2.4</v>
      </c>
      <c r="E360" s="3">
        <v>6.2</v>
      </c>
      <c r="F360" s="3">
        <v>17.8</v>
      </c>
      <c r="G360" s="3">
        <v>136</v>
      </c>
      <c r="H360" s="3">
        <v>37.56</v>
      </c>
      <c r="I360" s="3">
        <v>31.64</v>
      </c>
      <c r="J360" s="3">
        <v>1.58</v>
      </c>
      <c r="K360" s="3">
        <v>0.06</v>
      </c>
      <c r="L360" s="3">
        <v>0.06</v>
      </c>
      <c r="M360" s="3">
        <v>8.34</v>
      </c>
    </row>
    <row r="361" spans="1:13" x14ac:dyDescent="0.3">
      <c r="A361" s="7" t="s">
        <v>161</v>
      </c>
      <c r="B361" s="4" t="s">
        <v>162</v>
      </c>
      <c r="C361" s="3">
        <v>300</v>
      </c>
      <c r="D361" s="3">
        <v>22.5</v>
      </c>
      <c r="E361" s="3">
        <v>24.2</v>
      </c>
      <c r="F361" s="3">
        <v>24.4</v>
      </c>
      <c r="G361" s="3">
        <v>406</v>
      </c>
      <c r="H361" s="3">
        <v>9.56</v>
      </c>
      <c r="I361" s="3">
        <v>8.6300000000000008</v>
      </c>
      <c r="J361" s="3">
        <v>0.42</v>
      </c>
      <c r="K361" s="3">
        <v>0.01</v>
      </c>
      <c r="L361" s="3">
        <v>0.01</v>
      </c>
      <c r="M361" s="3">
        <v>1.92</v>
      </c>
    </row>
    <row r="362" spans="1:13" x14ac:dyDescent="0.3">
      <c r="A362" s="7" t="s">
        <v>28</v>
      </c>
      <c r="B362" s="4" t="s">
        <v>29</v>
      </c>
      <c r="C362" s="6">
        <v>180</v>
      </c>
      <c r="D362" s="3">
        <v>0.18</v>
      </c>
      <c r="E362" s="3">
        <v>0.09</v>
      </c>
      <c r="F362" s="3">
        <v>15.48</v>
      </c>
      <c r="G362" s="3">
        <v>61.2</v>
      </c>
      <c r="H362" s="3">
        <v>5.43</v>
      </c>
      <c r="I362" s="3">
        <v>2.82</v>
      </c>
      <c r="J362" s="3">
        <v>0.72</v>
      </c>
      <c r="K362" s="3">
        <v>0.01</v>
      </c>
      <c r="L362" s="3">
        <v>0.01</v>
      </c>
      <c r="M362" s="3">
        <v>1.44</v>
      </c>
    </row>
    <row r="363" spans="1:13" x14ac:dyDescent="0.3">
      <c r="A363" s="1"/>
      <c r="B363" s="5" t="s">
        <v>30</v>
      </c>
      <c r="C363" s="6">
        <v>60</v>
      </c>
      <c r="D363" s="3">
        <v>4.08</v>
      </c>
      <c r="E363" s="3">
        <v>0.72</v>
      </c>
      <c r="F363" s="3">
        <v>27.84</v>
      </c>
      <c r="G363" s="3">
        <v>129</v>
      </c>
      <c r="H363" s="3">
        <v>18</v>
      </c>
      <c r="I363" s="3">
        <v>27.6</v>
      </c>
      <c r="J363" s="3">
        <v>1.38</v>
      </c>
      <c r="K363" s="3">
        <v>0.1</v>
      </c>
      <c r="L363" s="3">
        <v>0.05</v>
      </c>
      <c r="M363" s="3">
        <v>0</v>
      </c>
    </row>
    <row r="364" spans="1:13" x14ac:dyDescent="0.3">
      <c r="A364" s="23"/>
      <c r="B364" s="5" t="s">
        <v>15</v>
      </c>
      <c r="C364" s="6">
        <v>60</v>
      </c>
      <c r="D364" s="3">
        <v>4.5599999999999996</v>
      </c>
      <c r="E364" s="3">
        <v>0.54</v>
      </c>
      <c r="F364" s="3">
        <v>29.82</v>
      </c>
      <c r="G364" s="3">
        <v>135.6</v>
      </c>
      <c r="H364" s="3">
        <v>15.6</v>
      </c>
      <c r="I364" s="3">
        <v>21</v>
      </c>
      <c r="J364" s="3">
        <v>0.96</v>
      </c>
      <c r="K364" s="3">
        <v>0.1</v>
      </c>
      <c r="L364" s="3">
        <v>0.05</v>
      </c>
      <c r="M364" s="3">
        <v>0</v>
      </c>
    </row>
    <row r="365" spans="1:13" x14ac:dyDescent="0.3">
      <c r="A365" s="23"/>
      <c r="B365" s="5"/>
      <c r="C365" s="6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42" t="s">
        <v>17</v>
      </c>
      <c r="B366" s="43"/>
      <c r="C366" s="19"/>
      <c r="D366" s="21">
        <f>D359+D360+D361+D362+D363+D364+D365</f>
        <v>34.520000000000003</v>
      </c>
      <c r="E366" s="21">
        <f t="shared" ref="E366:M366" si="69">E359+E360+E361+E362+E363+E364+E365</f>
        <v>31.749999999999996</v>
      </c>
      <c r="F366" s="21">
        <f t="shared" si="69"/>
        <v>118.34</v>
      </c>
      <c r="G366" s="21">
        <f t="shared" si="69"/>
        <v>882.80000000000007</v>
      </c>
      <c r="H366" s="21">
        <f t="shared" si="69"/>
        <v>109.15</v>
      </c>
      <c r="I366" s="21">
        <f t="shared" si="69"/>
        <v>105.69</v>
      </c>
      <c r="J366" s="21">
        <f t="shared" si="69"/>
        <v>5.66</v>
      </c>
      <c r="K366" s="21">
        <f t="shared" si="69"/>
        <v>0.31</v>
      </c>
      <c r="L366" s="21">
        <f t="shared" si="69"/>
        <v>0.21999999999999997</v>
      </c>
      <c r="M366" s="21">
        <f t="shared" si="69"/>
        <v>21.7</v>
      </c>
    </row>
    <row r="367" spans="1:13" x14ac:dyDescent="0.3">
      <c r="A367" s="41" t="s">
        <v>261</v>
      </c>
      <c r="B367" s="41"/>
      <c r="C367" s="41"/>
      <c r="D367" s="24">
        <f>D357+D366</f>
        <v>56.31</v>
      </c>
      <c r="E367" s="24">
        <f t="shared" ref="E367:M367" si="70">E357+E366</f>
        <v>53.629999999999995</v>
      </c>
      <c r="F367" s="24">
        <f t="shared" si="70"/>
        <v>239.12</v>
      </c>
      <c r="G367" s="24">
        <f t="shared" si="70"/>
        <v>1637.8600000000001</v>
      </c>
      <c r="H367" s="24">
        <f t="shared" si="70"/>
        <v>441.26</v>
      </c>
      <c r="I367" s="24">
        <f t="shared" si="70"/>
        <v>246.44</v>
      </c>
      <c r="J367" s="24">
        <f t="shared" si="70"/>
        <v>12.98</v>
      </c>
      <c r="K367" s="24">
        <f t="shared" si="70"/>
        <v>1.03</v>
      </c>
      <c r="L367" s="24">
        <f t="shared" si="70"/>
        <v>0.67</v>
      </c>
      <c r="M367" s="24">
        <f t="shared" si="70"/>
        <v>48.73</v>
      </c>
    </row>
    <row r="368" spans="1:13" x14ac:dyDescent="0.3">
      <c r="A368" s="41" t="s">
        <v>31</v>
      </c>
      <c r="B368" s="41"/>
      <c r="C368" s="41"/>
      <c r="D368" s="25">
        <f>D367*100/D369</f>
        <v>104.27777777777777</v>
      </c>
      <c r="E368" s="25">
        <f t="shared" ref="E368:M368" si="71">E367*100/E369</f>
        <v>97.155797101449267</v>
      </c>
      <c r="F368" s="25">
        <f t="shared" si="71"/>
        <v>104.05570060922541</v>
      </c>
      <c r="G368" s="25">
        <f t="shared" si="71"/>
        <v>100.35906862745098</v>
      </c>
      <c r="H368" s="25">
        <f t="shared" si="71"/>
        <v>61.286111111111111</v>
      </c>
      <c r="I368" s="25">
        <f t="shared" si="71"/>
        <v>136.9111111111111</v>
      </c>
      <c r="J368" s="25">
        <f t="shared" si="71"/>
        <v>120.18518518518519</v>
      </c>
      <c r="K368" s="25">
        <f t="shared" si="71"/>
        <v>122.61904761904763</v>
      </c>
      <c r="L368" s="25">
        <f t="shared" si="71"/>
        <v>69.791666666666671</v>
      </c>
      <c r="M368" s="25">
        <f t="shared" si="71"/>
        <v>116.02380952380952</v>
      </c>
    </row>
    <row r="369" spans="1:13" x14ac:dyDescent="0.3">
      <c r="A369" s="57" t="s">
        <v>269</v>
      </c>
      <c r="B369" s="57"/>
      <c r="C369" s="49"/>
      <c r="D369" s="26">
        <f>D370/100*60</f>
        <v>54</v>
      </c>
      <c r="E369" s="26">
        <f t="shared" ref="E369:M369" si="72">E370/100*60</f>
        <v>55.2</v>
      </c>
      <c r="F369" s="26">
        <f t="shared" si="72"/>
        <v>229.8</v>
      </c>
      <c r="G369" s="26">
        <f t="shared" si="72"/>
        <v>1632</v>
      </c>
      <c r="H369" s="26">
        <f t="shared" si="72"/>
        <v>720</v>
      </c>
      <c r="I369" s="26">
        <f t="shared" si="72"/>
        <v>180</v>
      </c>
      <c r="J369" s="26">
        <f t="shared" si="72"/>
        <v>10.799999999999999</v>
      </c>
      <c r="K369" s="26">
        <f t="shared" si="72"/>
        <v>0.83999999999999986</v>
      </c>
      <c r="L369" s="26">
        <f t="shared" si="72"/>
        <v>0.96</v>
      </c>
      <c r="M369" s="26">
        <f t="shared" si="72"/>
        <v>42</v>
      </c>
    </row>
    <row r="370" spans="1:13" x14ac:dyDescent="0.3">
      <c r="D370" s="26">
        <v>90</v>
      </c>
      <c r="E370" s="26">
        <v>92</v>
      </c>
      <c r="F370" s="26">
        <v>383</v>
      </c>
      <c r="G370" s="26">
        <v>2720</v>
      </c>
      <c r="H370" s="26">
        <v>1200</v>
      </c>
      <c r="I370" s="26">
        <v>300</v>
      </c>
      <c r="J370" s="26">
        <v>18</v>
      </c>
      <c r="K370" s="26">
        <v>1.4</v>
      </c>
      <c r="L370" s="26">
        <v>1.6</v>
      </c>
      <c r="M370" s="26">
        <v>70</v>
      </c>
    </row>
  </sheetData>
  <mergeCells count="135">
    <mergeCell ref="A369:C369"/>
    <mergeCell ref="A367:C367"/>
    <mergeCell ref="A368:C368"/>
    <mergeCell ref="A194:B194"/>
    <mergeCell ref="A195:M195"/>
    <mergeCell ref="A204:B204"/>
    <mergeCell ref="A205:C205"/>
    <mergeCell ref="A206:C206"/>
    <mergeCell ref="A346:C346"/>
    <mergeCell ref="A347:C347"/>
    <mergeCell ref="A207:M207"/>
    <mergeCell ref="A208:M208"/>
    <mergeCell ref="A214:B214"/>
    <mergeCell ref="A215:M215"/>
    <mergeCell ref="A223:B223"/>
    <mergeCell ref="A224:C224"/>
    <mergeCell ref="A225:C225"/>
    <mergeCell ref="A226:M226"/>
    <mergeCell ref="A227:M227"/>
    <mergeCell ref="A276:M276"/>
    <mergeCell ref="A285:B285"/>
    <mergeCell ref="A286:C286"/>
    <mergeCell ref="A287:C287"/>
    <mergeCell ref="A288:M288"/>
    <mergeCell ref="A187:M187"/>
    <mergeCell ref="A163:B163"/>
    <mergeCell ref="A164:C164"/>
    <mergeCell ref="A165:C165"/>
    <mergeCell ref="A166:M166"/>
    <mergeCell ref="A167:M167"/>
    <mergeCell ref="A174:B174"/>
    <mergeCell ref="A175:M175"/>
    <mergeCell ref="A183:B183"/>
    <mergeCell ref="A184:C184"/>
    <mergeCell ref="A185:C185"/>
    <mergeCell ref="A186:M186"/>
    <mergeCell ref="A155:M155"/>
    <mergeCell ref="A124:C124"/>
    <mergeCell ref="A125:M125"/>
    <mergeCell ref="A126:M126"/>
    <mergeCell ref="A133:B133"/>
    <mergeCell ref="A134:M134"/>
    <mergeCell ref="A142:B142"/>
    <mergeCell ref="A143:C143"/>
    <mergeCell ref="A144:C144"/>
    <mergeCell ref="A145:M145"/>
    <mergeCell ref="A146:M146"/>
    <mergeCell ref="A154:B154"/>
    <mergeCell ref="A52:M52"/>
    <mergeCell ref="A123:C123"/>
    <mergeCell ref="A92:B92"/>
    <mergeCell ref="A93:M93"/>
    <mergeCell ref="A102:B102"/>
    <mergeCell ref="A103:C103"/>
    <mergeCell ref="A104:C104"/>
    <mergeCell ref="A105:M105"/>
    <mergeCell ref="A106:M106"/>
    <mergeCell ref="A112:B112"/>
    <mergeCell ref="A113:M113"/>
    <mergeCell ref="A122:B122"/>
    <mergeCell ref="A62:C62"/>
    <mergeCell ref="A63:M63"/>
    <mergeCell ref="A64:M64"/>
    <mergeCell ref="A72:B72"/>
    <mergeCell ref="A73:M73"/>
    <mergeCell ref="A82:B82"/>
    <mergeCell ref="A83:C83"/>
    <mergeCell ref="A84:C84"/>
    <mergeCell ref="A85:M85"/>
    <mergeCell ref="A21:C21"/>
    <mergeCell ref="A1:M1"/>
    <mergeCell ref="A2:A3"/>
    <mergeCell ref="B2:B3"/>
    <mergeCell ref="C2:C3"/>
    <mergeCell ref="D2:F2"/>
    <mergeCell ref="G2:G3"/>
    <mergeCell ref="H2:J2"/>
    <mergeCell ref="K2:M2"/>
    <mergeCell ref="A4:M4"/>
    <mergeCell ref="A5:M5"/>
    <mergeCell ref="A11:B11"/>
    <mergeCell ref="A12:M12"/>
    <mergeCell ref="A20:B20"/>
    <mergeCell ref="A22:C22"/>
    <mergeCell ref="A23:M23"/>
    <mergeCell ref="A24:M24"/>
    <mergeCell ref="A31:B31"/>
    <mergeCell ref="A246:M246"/>
    <mergeCell ref="A247:M247"/>
    <mergeCell ref="A254:B254"/>
    <mergeCell ref="A255:M255"/>
    <mergeCell ref="A263:B263"/>
    <mergeCell ref="A234:B234"/>
    <mergeCell ref="A235:M235"/>
    <mergeCell ref="A243:B243"/>
    <mergeCell ref="A244:C244"/>
    <mergeCell ref="A245:C245"/>
    <mergeCell ref="A32:M32"/>
    <mergeCell ref="A40:B40"/>
    <mergeCell ref="A41:C41"/>
    <mergeCell ref="A42:C42"/>
    <mergeCell ref="A43:M43"/>
    <mergeCell ref="A44:M44"/>
    <mergeCell ref="A51:B51"/>
    <mergeCell ref="A86:M86"/>
    <mergeCell ref="A60:B60"/>
    <mergeCell ref="A61:C61"/>
    <mergeCell ref="A264:C264"/>
    <mergeCell ref="A265:C265"/>
    <mergeCell ref="A266:M266"/>
    <mergeCell ref="A267:M267"/>
    <mergeCell ref="A275:B275"/>
    <mergeCell ref="A307:C307"/>
    <mergeCell ref="A308:M308"/>
    <mergeCell ref="A309:M309"/>
    <mergeCell ref="A315:B315"/>
    <mergeCell ref="A316:M316"/>
    <mergeCell ref="A289:M289"/>
    <mergeCell ref="A295:B295"/>
    <mergeCell ref="A296:M296"/>
    <mergeCell ref="A305:B305"/>
    <mergeCell ref="A306:C306"/>
    <mergeCell ref="A357:B357"/>
    <mergeCell ref="A358:M358"/>
    <mergeCell ref="A366:B366"/>
    <mergeCell ref="A336:B336"/>
    <mergeCell ref="A337:M337"/>
    <mergeCell ref="A345:B345"/>
    <mergeCell ref="A348:M348"/>
    <mergeCell ref="A349:M349"/>
    <mergeCell ref="A325:B325"/>
    <mergeCell ref="A326:C326"/>
    <mergeCell ref="A327:C327"/>
    <mergeCell ref="A328:M328"/>
    <mergeCell ref="A329:M329"/>
  </mergeCells>
  <pageMargins left="0.39370078740157483" right="0.39370078740157483" top="0.39370078740157483" bottom="0.39370078740157483" header="0.31496062992125984" footer="0.31496062992125984"/>
  <pageSetup paperSize="9" scale="6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356"/>
  <sheetViews>
    <sheetView topLeftCell="A312" workbookViewId="0">
      <selection activeCell="A186" sqref="A32:A186"/>
    </sheetView>
  </sheetViews>
  <sheetFormatPr defaultRowHeight="14.4" x14ac:dyDescent="0.3"/>
  <cols>
    <col min="2" max="2" width="10.5546875" customWidth="1"/>
    <col min="3" max="3" width="39" customWidth="1"/>
    <col min="8" max="8" width="13.109375" customWidth="1"/>
  </cols>
  <sheetData>
    <row r="1" spans="2:14" x14ac:dyDescent="0.3">
      <c r="B1" s="59" t="s">
        <v>0</v>
      </c>
      <c r="C1" s="59" t="s">
        <v>1</v>
      </c>
      <c r="D1" s="59" t="s">
        <v>2</v>
      </c>
      <c r="E1" s="59" t="s">
        <v>3</v>
      </c>
      <c r="F1" s="59"/>
      <c r="G1" s="59"/>
      <c r="H1" s="59" t="s">
        <v>4</v>
      </c>
      <c r="I1" s="58" t="s">
        <v>32</v>
      </c>
      <c r="J1" s="58"/>
      <c r="K1" s="58"/>
      <c r="L1" s="58" t="s">
        <v>33</v>
      </c>
      <c r="M1" s="58"/>
      <c r="N1" s="58"/>
    </row>
    <row r="2" spans="2:14" ht="16.2" x14ac:dyDescent="0.3">
      <c r="B2" s="59"/>
      <c r="C2" s="59"/>
      <c r="D2" s="59"/>
      <c r="E2" s="16" t="s">
        <v>5</v>
      </c>
      <c r="F2" s="16" t="s">
        <v>6</v>
      </c>
      <c r="G2" s="16" t="s">
        <v>7</v>
      </c>
      <c r="H2" s="60"/>
      <c r="I2" s="16" t="s">
        <v>34</v>
      </c>
      <c r="J2" s="16" t="s">
        <v>35</v>
      </c>
      <c r="K2" s="16" t="s">
        <v>36</v>
      </c>
      <c r="L2" s="16" t="s">
        <v>244</v>
      </c>
      <c r="M2" s="16" t="s">
        <v>245</v>
      </c>
      <c r="N2" s="16" t="s">
        <v>37</v>
      </c>
    </row>
    <row r="3" spans="2:14" x14ac:dyDescent="0.3">
      <c r="B3" s="28"/>
      <c r="C3" s="10" t="s">
        <v>30</v>
      </c>
      <c r="D3" s="29">
        <v>20</v>
      </c>
      <c r="E3" s="3">
        <v>1.36</v>
      </c>
      <c r="F3" s="3">
        <v>0.24</v>
      </c>
      <c r="G3" s="3">
        <v>9.2799999999999994</v>
      </c>
      <c r="H3" s="3">
        <v>43</v>
      </c>
      <c r="I3" s="3">
        <v>6</v>
      </c>
      <c r="J3" s="3">
        <v>9.1999999999999993</v>
      </c>
      <c r="K3" s="3">
        <v>0.46</v>
      </c>
      <c r="L3" s="3">
        <v>0.03</v>
      </c>
      <c r="M3" s="3">
        <v>0.02</v>
      </c>
      <c r="N3" s="3">
        <v>0</v>
      </c>
    </row>
    <row r="4" spans="2:14" x14ac:dyDescent="0.3">
      <c r="B4" s="28"/>
      <c r="C4" s="10" t="s">
        <v>30</v>
      </c>
      <c r="D4" s="29">
        <v>30</v>
      </c>
      <c r="E4" s="3">
        <v>2.04</v>
      </c>
      <c r="F4" s="3">
        <v>0.36</v>
      </c>
      <c r="G4" s="3">
        <v>13.92</v>
      </c>
      <c r="H4" s="3">
        <v>64.5</v>
      </c>
      <c r="I4" s="3">
        <v>9</v>
      </c>
      <c r="J4" s="3">
        <v>13.8</v>
      </c>
      <c r="K4" s="3">
        <v>0.69</v>
      </c>
      <c r="L4" s="3">
        <v>4.8000000000000001E-2</v>
      </c>
      <c r="M4" s="3">
        <v>2.7E-2</v>
      </c>
      <c r="N4" s="3">
        <v>0</v>
      </c>
    </row>
    <row r="5" spans="2:14" x14ac:dyDescent="0.3">
      <c r="B5" s="9"/>
      <c r="C5" s="10" t="s">
        <v>30</v>
      </c>
      <c r="D5" s="11">
        <v>40</v>
      </c>
      <c r="E5" s="3">
        <v>2.72</v>
      </c>
      <c r="F5" s="3">
        <v>0.48</v>
      </c>
      <c r="G5" s="3">
        <v>18.559999999999999</v>
      </c>
      <c r="H5" s="3">
        <v>86</v>
      </c>
      <c r="I5" s="3">
        <v>12</v>
      </c>
      <c r="J5" s="3">
        <v>18.399999999999999</v>
      </c>
      <c r="K5" s="3">
        <v>0.92</v>
      </c>
      <c r="L5" s="3">
        <v>0.06</v>
      </c>
      <c r="M5" s="3">
        <v>0.04</v>
      </c>
      <c r="N5" s="3">
        <v>0</v>
      </c>
    </row>
    <row r="6" spans="2:14" x14ac:dyDescent="0.3">
      <c r="B6" s="1"/>
      <c r="C6" s="5" t="s">
        <v>30</v>
      </c>
      <c r="D6" s="6">
        <v>50</v>
      </c>
      <c r="E6" s="3">
        <v>3.4</v>
      </c>
      <c r="F6" s="3">
        <v>0.6</v>
      </c>
      <c r="G6" s="3">
        <v>23.2</v>
      </c>
      <c r="H6" s="3">
        <v>107.5</v>
      </c>
      <c r="I6" s="3">
        <v>15</v>
      </c>
      <c r="J6" s="3">
        <v>23</v>
      </c>
      <c r="K6" s="3">
        <v>1.1499999999999999</v>
      </c>
      <c r="L6" s="3">
        <v>0.08</v>
      </c>
      <c r="M6" s="3">
        <v>0.05</v>
      </c>
      <c r="N6" s="3">
        <v>0</v>
      </c>
    </row>
    <row r="7" spans="2:14" x14ac:dyDescent="0.3">
      <c r="B7" s="1"/>
      <c r="C7" s="5" t="s">
        <v>30</v>
      </c>
      <c r="D7" s="6">
        <v>60</v>
      </c>
      <c r="E7" s="3">
        <v>4.08</v>
      </c>
      <c r="F7" s="3">
        <v>0.72</v>
      </c>
      <c r="G7" s="3">
        <v>27.84</v>
      </c>
      <c r="H7" s="3">
        <v>129</v>
      </c>
      <c r="I7" s="3">
        <v>18</v>
      </c>
      <c r="J7" s="3">
        <v>27.6</v>
      </c>
      <c r="K7" s="3">
        <v>1.38</v>
      </c>
      <c r="L7" s="3">
        <v>0.1</v>
      </c>
      <c r="M7" s="3">
        <v>0.05</v>
      </c>
      <c r="N7" s="3">
        <v>0</v>
      </c>
    </row>
    <row r="8" spans="2:14" x14ac:dyDescent="0.3">
      <c r="B8" s="1"/>
      <c r="C8" s="5" t="s">
        <v>30</v>
      </c>
      <c r="D8" s="6">
        <v>70</v>
      </c>
      <c r="E8" s="3">
        <v>4.76</v>
      </c>
      <c r="F8" s="3">
        <v>0.84</v>
      </c>
      <c r="G8" s="3">
        <v>32.479999999999997</v>
      </c>
      <c r="H8" s="3">
        <v>150.5</v>
      </c>
      <c r="I8" s="3">
        <v>21</v>
      </c>
      <c r="J8" s="3">
        <v>32.200000000000003</v>
      </c>
      <c r="K8" s="3">
        <v>1.61</v>
      </c>
      <c r="L8" s="3">
        <v>0.11</v>
      </c>
      <c r="M8" s="3">
        <v>0.06</v>
      </c>
      <c r="N8" s="3">
        <v>0</v>
      </c>
    </row>
    <row r="9" spans="2:14" x14ac:dyDescent="0.3">
      <c r="B9" s="1"/>
      <c r="C9" s="5" t="s">
        <v>30</v>
      </c>
      <c r="D9" s="6">
        <v>80</v>
      </c>
      <c r="E9" s="3">
        <v>5.44</v>
      </c>
      <c r="F9" s="3">
        <v>0.96</v>
      </c>
      <c r="G9" s="3">
        <v>37.119999999999997</v>
      </c>
      <c r="H9" s="3">
        <v>172</v>
      </c>
      <c r="I9" s="3">
        <v>24</v>
      </c>
      <c r="J9" s="3">
        <v>36.799999999999997</v>
      </c>
      <c r="K9" s="3">
        <v>1.84</v>
      </c>
      <c r="L9" s="3">
        <v>0.13</v>
      </c>
      <c r="M9" s="3">
        <v>7.0000000000000007E-2</v>
      </c>
      <c r="N9" s="3">
        <v>0</v>
      </c>
    </row>
    <row r="10" spans="2:14" x14ac:dyDescent="0.3">
      <c r="B10" s="1"/>
      <c r="C10" s="5" t="s">
        <v>30</v>
      </c>
      <c r="D10" s="6">
        <v>100</v>
      </c>
      <c r="E10" s="3">
        <v>6.8</v>
      </c>
      <c r="F10" s="3">
        <v>1.2</v>
      </c>
      <c r="G10" s="3">
        <v>46.4</v>
      </c>
      <c r="H10" s="3">
        <v>215</v>
      </c>
      <c r="I10" s="3">
        <v>30</v>
      </c>
      <c r="J10" s="3">
        <v>46</v>
      </c>
      <c r="K10" s="3">
        <v>2.2999999999999998</v>
      </c>
      <c r="L10" s="3">
        <v>0.16</v>
      </c>
      <c r="M10" s="3">
        <v>0.09</v>
      </c>
      <c r="N10" s="3">
        <v>0</v>
      </c>
    </row>
    <row r="11" spans="2:14" x14ac:dyDescent="0.3">
      <c r="B11" s="1"/>
      <c r="C11" s="5" t="s">
        <v>15</v>
      </c>
      <c r="D11" s="6">
        <v>20</v>
      </c>
      <c r="E11" s="3">
        <v>1.52</v>
      </c>
      <c r="F11" s="3">
        <v>0.18</v>
      </c>
      <c r="G11" s="3">
        <v>9.94</v>
      </c>
      <c r="H11" s="3">
        <v>45.2</v>
      </c>
      <c r="I11" s="3">
        <v>5.2</v>
      </c>
      <c r="J11" s="3">
        <v>7</v>
      </c>
      <c r="K11" s="3">
        <v>0.32</v>
      </c>
      <c r="L11" s="3">
        <v>0.03</v>
      </c>
      <c r="M11" s="3">
        <v>0.02</v>
      </c>
      <c r="N11" s="3">
        <v>0</v>
      </c>
    </row>
    <row r="12" spans="2:14" x14ac:dyDescent="0.3">
      <c r="B12" s="1"/>
      <c r="C12" s="5" t="s">
        <v>15</v>
      </c>
      <c r="D12" s="6">
        <v>30</v>
      </c>
      <c r="E12" s="3">
        <v>2.2799999999999998</v>
      </c>
      <c r="F12" s="3">
        <v>0.27</v>
      </c>
      <c r="G12" s="3">
        <v>14.91</v>
      </c>
      <c r="H12" s="3">
        <v>67.8</v>
      </c>
      <c r="I12" s="3">
        <v>7.8</v>
      </c>
      <c r="J12" s="3">
        <v>10.5</v>
      </c>
      <c r="K12" s="3">
        <v>0.48</v>
      </c>
      <c r="L12" s="3">
        <v>4.8000000000000001E-2</v>
      </c>
      <c r="M12" s="3">
        <v>2.4E-2</v>
      </c>
      <c r="N12" s="3">
        <v>0</v>
      </c>
    </row>
    <row r="13" spans="2:14" x14ac:dyDescent="0.3">
      <c r="B13" s="1"/>
      <c r="C13" s="5" t="s">
        <v>15</v>
      </c>
      <c r="D13" s="6">
        <v>40</v>
      </c>
      <c r="E13" s="8">
        <v>3.04</v>
      </c>
      <c r="F13" s="8">
        <v>0.36</v>
      </c>
      <c r="G13" s="8">
        <v>19.88</v>
      </c>
      <c r="H13" s="8">
        <v>90.4</v>
      </c>
      <c r="I13" s="8">
        <v>10.4</v>
      </c>
      <c r="J13" s="8">
        <v>14</v>
      </c>
      <c r="K13" s="8">
        <v>0.64</v>
      </c>
      <c r="L13" s="8">
        <v>0.06</v>
      </c>
      <c r="M13" s="8">
        <v>0.03</v>
      </c>
      <c r="N13" s="8">
        <v>0</v>
      </c>
    </row>
    <row r="14" spans="2:14" x14ac:dyDescent="0.3">
      <c r="B14" s="1"/>
      <c r="C14" s="5" t="s">
        <v>15</v>
      </c>
      <c r="D14" s="6">
        <v>45</v>
      </c>
      <c r="E14" s="3">
        <v>3.42</v>
      </c>
      <c r="F14" s="3">
        <v>0.41</v>
      </c>
      <c r="G14" s="3">
        <v>22.37</v>
      </c>
      <c r="H14" s="3">
        <v>101.7</v>
      </c>
      <c r="I14" s="3">
        <v>11.7</v>
      </c>
      <c r="J14" s="3">
        <v>15.75</v>
      </c>
      <c r="K14" s="3">
        <v>0.72</v>
      </c>
      <c r="L14" s="3">
        <v>7.0000000000000007E-2</v>
      </c>
      <c r="M14" s="3">
        <v>0.04</v>
      </c>
      <c r="N14" s="3">
        <v>0</v>
      </c>
    </row>
    <row r="15" spans="2:14" x14ac:dyDescent="0.3">
      <c r="B15" s="1"/>
      <c r="C15" s="5" t="s">
        <v>15</v>
      </c>
      <c r="D15" s="6">
        <v>50</v>
      </c>
      <c r="E15" s="8">
        <v>3.8</v>
      </c>
      <c r="F15" s="8">
        <v>0.45</v>
      </c>
      <c r="G15" s="8">
        <v>24.85</v>
      </c>
      <c r="H15" s="8">
        <v>113</v>
      </c>
      <c r="I15" s="8">
        <v>13</v>
      </c>
      <c r="J15" s="8">
        <v>17.5</v>
      </c>
      <c r="K15" s="8">
        <v>0.8</v>
      </c>
      <c r="L15" s="8">
        <v>0.08</v>
      </c>
      <c r="M15" s="8">
        <v>0.04</v>
      </c>
      <c r="N15" s="8">
        <v>0</v>
      </c>
    </row>
    <row r="16" spans="2:14" x14ac:dyDescent="0.3">
      <c r="B16" s="1"/>
      <c r="C16" s="5" t="s">
        <v>15</v>
      </c>
      <c r="D16" s="6">
        <v>60</v>
      </c>
      <c r="E16" s="3">
        <v>4.5599999999999996</v>
      </c>
      <c r="F16" s="3">
        <v>0.54</v>
      </c>
      <c r="G16" s="3">
        <v>29.82</v>
      </c>
      <c r="H16" s="3">
        <v>135.6</v>
      </c>
      <c r="I16" s="3">
        <v>15.6</v>
      </c>
      <c r="J16" s="3">
        <v>21</v>
      </c>
      <c r="K16" s="3">
        <v>0.96</v>
      </c>
      <c r="L16" s="3">
        <v>0.1</v>
      </c>
      <c r="M16" s="3">
        <v>0.05</v>
      </c>
      <c r="N16" s="3">
        <v>0</v>
      </c>
    </row>
    <row r="17" spans="2:14" x14ac:dyDescent="0.3">
      <c r="B17" s="1"/>
      <c r="C17" s="5" t="s">
        <v>15</v>
      </c>
      <c r="D17" s="6">
        <v>70</v>
      </c>
      <c r="E17" s="3">
        <v>5.32</v>
      </c>
      <c r="F17" s="3">
        <v>0.63</v>
      </c>
      <c r="G17" s="3">
        <v>34.79</v>
      </c>
      <c r="H17" s="3">
        <v>158.19999999999999</v>
      </c>
      <c r="I17" s="3">
        <v>18.2</v>
      </c>
      <c r="J17" s="3">
        <v>24.5</v>
      </c>
      <c r="K17" s="3">
        <v>1.1200000000000001</v>
      </c>
      <c r="L17" s="3">
        <v>0.11</v>
      </c>
      <c r="M17" s="3">
        <v>0.06</v>
      </c>
      <c r="N17" s="3">
        <v>0</v>
      </c>
    </row>
    <row r="18" spans="2:14" x14ac:dyDescent="0.3">
      <c r="B18" s="1"/>
      <c r="C18" s="5" t="s">
        <v>15</v>
      </c>
      <c r="D18" s="6">
        <v>80</v>
      </c>
      <c r="E18" s="3">
        <v>6.08</v>
      </c>
      <c r="F18" s="3">
        <v>0.72</v>
      </c>
      <c r="G18" s="3">
        <v>39.76</v>
      </c>
      <c r="H18" s="3">
        <v>180.8</v>
      </c>
      <c r="I18" s="3">
        <v>20.8</v>
      </c>
      <c r="J18" s="3">
        <v>28</v>
      </c>
      <c r="K18" s="3">
        <v>1.28</v>
      </c>
      <c r="L18" s="3">
        <v>0.13</v>
      </c>
      <c r="M18" s="3">
        <v>0.06</v>
      </c>
      <c r="N18" s="3">
        <v>0</v>
      </c>
    </row>
    <row r="19" spans="2:14" x14ac:dyDescent="0.3">
      <c r="B19" s="1"/>
      <c r="C19" s="5" t="s">
        <v>15</v>
      </c>
      <c r="D19" s="6">
        <v>100</v>
      </c>
      <c r="E19" s="16">
        <v>7.6</v>
      </c>
      <c r="F19" s="16">
        <v>0.9</v>
      </c>
      <c r="G19" s="16">
        <v>49.7</v>
      </c>
      <c r="H19" s="16">
        <v>226</v>
      </c>
      <c r="I19" s="16">
        <v>26</v>
      </c>
      <c r="J19" s="16">
        <v>35</v>
      </c>
      <c r="K19" s="16">
        <v>1.6</v>
      </c>
      <c r="L19" s="16">
        <v>0.16</v>
      </c>
      <c r="M19" s="16">
        <v>0.08</v>
      </c>
      <c r="N19" s="16">
        <v>0</v>
      </c>
    </row>
    <row r="20" spans="2:14" x14ac:dyDescent="0.3">
      <c r="B20" s="1" t="s">
        <v>316</v>
      </c>
      <c r="C20" s="5" t="s">
        <v>43</v>
      </c>
      <c r="D20" s="6">
        <v>5</v>
      </c>
      <c r="E20" s="3">
        <v>7.0000000000000007E-2</v>
      </c>
      <c r="F20" s="3">
        <v>3.63</v>
      </c>
      <c r="G20" s="3">
        <v>0.05</v>
      </c>
      <c r="H20" s="3">
        <v>33.049999999999997</v>
      </c>
      <c r="I20" s="3">
        <v>1.2</v>
      </c>
      <c r="J20" s="3">
        <v>0.15</v>
      </c>
      <c r="K20" s="3">
        <v>0.01</v>
      </c>
      <c r="L20" s="3">
        <v>0</v>
      </c>
      <c r="M20" s="3">
        <v>0</v>
      </c>
      <c r="N20" s="3">
        <v>0</v>
      </c>
    </row>
    <row r="21" spans="2:14" x14ac:dyDescent="0.3">
      <c r="B21" s="1" t="s">
        <v>316</v>
      </c>
      <c r="C21" s="5" t="s">
        <v>43</v>
      </c>
      <c r="D21" s="6">
        <v>10</v>
      </c>
      <c r="E21" s="8">
        <v>0.13</v>
      </c>
      <c r="F21" s="8">
        <v>7.25</v>
      </c>
      <c r="G21" s="8">
        <v>0.09</v>
      </c>
      <c r="H21" s="8">
        <v>66.099999999999994</v>
      </c>
      <c r="I21" s="8">
        <v>2.4</v>
      </c>
      <c r="J21" s="8">
        <v>0.3</v>
      </c>
      <c r="K21" s="8">
        <v>0.02</v>
      </c>
      <c r="L21" s="8">
        <v>0</v>
      </c>
      <c r="M21" s="8">
        <v>0</v>
      </c>
      <c r="N21" s="8">
        <v>0</v>
      </c>
    </row>
    <row r="22" spans="2:14" x14ac:dyDescent="0.3">
      <c r="B22" s="1" t="s">
        <v>316</v>
      </c>
      <c r="C22" s="5" t="s">
        <v>43</v>
      </c>
      <c r="D22" s="6">
        <v>15</v>
      </c>
      <c r="E22" s="3">
        <v>0.2</v>
      </c>
      <c r="F22" s="3">
        <v>10.88</v>
      </c>
      <c r="G22" s="3">
        <v>0.14000000000000001</v>
      </c>
      <c r="H22" s="3">
        <v>99.15</v>
      </c>
      <c r="I22" s="3">
        <v>3.6</v>
      </c>
      <c r="J22" s="3">
        <v>0.45</v>
      </c>
      <c r="K22" s="3">
        <v>0.03</v>
      </c>
      <c r="L22" s="3">
        <v>0</v>
      </c>
      <c r="M22" s="3">
        <v>0</v>
      </c>
      <c r="N22" s="3">
        <v>0</v>
      </c>
    </row>
    <row r="23" spans="2:14" x14ac:dyDescent="0.3">
      <c r="B23" s="1" t="s">
        <v>316</v>
      </c>
      <c r="C23" s="5" t="s">
        <v>43</v>
      </c>
      <c r="D23" s="6">
        <v>20</v>
      </c>
      <c r="E23" s="3">
        <v>0.26</v>
      </c>
      <c r="F23" s="3">
        <v>14.5</v>
      </c>
      <c r="G23" s="3">
        <v>0.18</v>
      </c>
      <c r="H23" s="3">
        <v>132.19999999999999</v>
      </c>
      <c r="I23" s="3">
        <v>4.8</v>
      </c>
      <c r="J23" s="3">
        <v>0.6</v>
      </c>
      <c r="K23" s="3">
        <v>0.04</v>
      </c>
      <c r="L23" s="3">
        <v>0</v>
      </c>
      <c r="M23" s="3">
        <v>0</v>
      </c>
      <c r="N23" s="3">
        <v>0</v>
      </c>
    </row>
    <row r="24" spans="2:14" x14ac:dyDescent="0.3">
      <c r="B24" s="1" t="s">
        <v>316</v>
      </c>
      <c r="C24" s="5" t="s">
        <v>43</v>
      </c>
      <c r="D24" s="6">
        <v>100</v>
      </c>
      <c r="E24" s="3">
        <v>1.3</v>
      </c>
      <c r="F24" s="3">
        <v>72.5</v>
      </c>
      <c r="G24" s="3">
        <v>0.9</v>
      </c>
      <c r="H24" s="3">
        <v>661</v>
      </c>
      <c r="I24" s="3">
        <v>24</v>
      </c>
      <c r="J24" s="3">
        <v>3</v>
      </c>
      <c r="K24" s="3">
        <v>0.2</v>
      </c>
      <c r="L24" s="3">
        <v>0.01</v>
      </c>
      <c r="M24" s="3">
        <v>0.01</v>
      </c>
      <c r="N24" s="3">
        <v>0</v>
      </c>
    </row>
    <row r="25" spans="2:14" x14ac:dyDescent="0.3">
      <c r="B25" s="1" t="s">
        <v>314</v>
      </c>
      <c r="C25" s="5" t="s">
        <v>16</v>
      </c>
      <c r="D25" s="6">
        <v>10</v>
      </c>
      <c r="E25" s="3">
        <v>2.34</v>
      </c>
      <c r="F25" s="3">
        <v>3</v>
      </c>
      <c r="G25" s="3">
        <v>0</v>
      </c>
      <c r="H25" s="3">
        <v>37.1</v>
      </c>
      <c r="I25" s="3">
        <v>100</v>
      </c>
      <c r="J25" s="3">
        <v>4.7</v>
      </c>
      <c r="K25" s="3">
        <v>0.06</v>
      </c>
      <c r="L25" s="3">
        <v>0</v>
      </c>
      <c r="M25" s="3">
        <v>0.03</v>
      </c>
      <c r="N25" s="3">
        <v>0.16</v>
      </c>
    </row>
    <row r="26" spans="2:14" x14ac:dyDescent="0.3">
      <c r="B26" s="1" t="s">
        <v>314</v>
      </c>
      <c r="C26" s="5" t="s">
        <v>16</v>
      </c>
      <c r="D26" s="6">
        <v>15</v>
      </c>
      <c r="E26" s="3">
        <v>3.51</v>
      </c>
      <c r="F26" s="3">
        <v>4.5</v>
      </c>
      <c r="G26" s="3">
        <v>0</v>
      </c>
      <c r="H26" s="3">
        <v>55.65</v>
      </c>
      <c r="I26" s="3">
        <v>150</v>
      </c>
      <c r="J26" s="3">
        <v>7.05</v>
      </c>
      <c r="K26" s="3">
        <v>0.09</v>
      </c>
      <c r="L26" s="3">
        <v>0.01</v>
      </c>
      <c r="M26" s="3">
        <v>0.05</v>
      </c>
      <c r="N26" s="3">
        <v>0.24</v>
      </c>
    </row>
    <row r="27" spans="2:14" x14ac:dyDescent="0.3">
      <c r="B27" s="1" t="s">
        <v>314</v>
      </c>
      <c r="C27" s="5" t="s">
        <v>16</v>
      </c>
      <c r="D27" s="6">
        <v>20</v>
      </c>
      <c r="E27" s="3">
        <v>4.68</v>
      </c>
      <c r="F27" s="3">
        <v>6</v>
      </c>
      <c r="G27" s="3">
        <v>0</v>
      </c>
      <c r="H27" s="3">
        <v>74.2</v>
      </c>
      <c r="I27" s="3">
        <v>200</v>
      </c>
      <c r="J27" s="3">
        <v>9.4</v>
      </c>
      <c r="K27" s="3">
        <v>0.12</v>
      </c>
      <c r="L27" s="3">
        <v>0.01</v>
      </c>
      <c r="M27" s="3">
        <v>0.06</v>
      </c>
      <c r="N27" s="3">
        <v>0.32</v>
      </c>
    </row>
    <row r="28" spans="2:14" x14ac:dyDescent="0.3">
      <c r="B28" s="1" t="s">
        <v>314</v>
      </c>
      <c r="C28" s="5" t="s">
        <v>16</v>
      </c>
      <c r="D28" s="6">
        <v>25</v>
      </c>
      <c r="E28" s="3">
        <v>5.85</v>
      </c>
      <c r="F28" s="3">
        <v>7.5</v>
      </c>
      <c r="G28" s="3">
        <v>0</v>
      </c>
      <c r="H28" s="3">
        <v>92.75</v>
      </c>
      <c r="I28" s="3">
        <v>250</v>
      </c>
      <c r="J28" s="3">
        <v>11.75</v>
      </c>
      <c r="K28" s="3">
        <v>0.15</v>
      </c>
      <c r="L28" s="3">
        <v>0.01</v>
      </c>
      <c r="M28" s="3">
        <v>0.08</v>
      </c>
      <c r="N28" s="3">
        <v>0.4</v>
      </c>
    </row>
    <row r="29" spans="2:14" x14ac:dyDescent="0.3">
      <c r="B29" s="1" t="s">
        <v>314</v>
      </c>
      <c r="C29" s="5" t="s">
        <v>16</v>
      </c>
      <c r="D29" s="6">
        <v>30</v>
      </c>
      <c r="E29" s="3">
        <v>7.02</v>
      </c>
      <c r="F29" s="3">
        <v>9</v>
      </c>
      <c r="G29" s="3">
        <v>0</v>
      </c>
      <c r="H29" s="3">
        <v>111.3</v>
      </c>
      <c r="I29" s="3">
        <v>300</v>
      </c>
      <c r="J29" s="3">
        <v>14.1</v>
      </c>
      <c r="K29" s="3">
        <v>0.18</v>
      </c>
      <c r="L29" s="3">
        <v>0.01</v>
      </c>
      <c r="M29" s="3">
        <v>0.09</v>
      </c>
      <c r="N29" s="3">
        <v>0.48</v>
      </c>
    </row>
    <row r="30" spans="2:14" x14ac:dyDescent="0.3">
      <c r="B30" s="1" t="s">
        <v>314</v>
      </c>
      <c r="C30" s="12" t="s">
        <v>16</v>
      </c>
      <c r="D30" s="6">
        <v>35</v>
      </c>
      <c r="E30" s="3">
        <v>8.19</v>
      </c>
      <c r="F30" s="3">
        <v>10.5</v>
      </c>
      <c r="G30" s="3">
        <v>0</v>
      </c>
      <c r="H30" s="3">
        <v>129.85</v>
      </c>
      <c r="I30" s="3">
        <v>350</v>
      </c>
      <c r="J30" s="3">
        <v>16.45</v>
      </c>
      <c r="K30" s="3">
        <v>0.21</v>
      </c>
      <c r="L30" s="3">
        <v>0.01</v>
      </c>
      <c r="M30" s="3">
        <v>0.11</v>
      </c>
      <c r="N30" s="3">
        <v>0.56000000000000005</v>
      </c>
    </row>
    <row r="31" spans="2:14" x14ac:dyDescent="0.3">
      <c r="B31" s="1" t="s">
        <v>314</v>
      </c>
      <c r="C31" s="5" t="s">
        <v>16</v>
      </c>
      <c r="D31" s="15">
        <v>100</v>
      </c>
      <c r="E31" s="16">
        <v>23.4</v>
      </c>
      <c r="F31" s="16">
        <v>30</v>
      </c>
      <c r="G31" s="16">
        <v>0</v>
      </c>
      <c r="H31" s="16">
        <v>371</v>
      </c>
      <c r="I31" s="16">
        <v>1000</v>
      </c>
      <c r="J31" s="16">
        <v>47</v>
      </c>
      <c r="K31" s="16">
        <v>0.6</v>
      </c>
      <c r="L31" s="16">
        <v>0.04</v>
      </c>
      <c r="M31" s="16">
        <v>0.3</v>
      </c>
      <c r="N31" s="16">
        <v>1.6</v>
      </c>
    </row>
    <row r="32" spans="2:14" x14ac:dyDescent="0.3">
      <c r="B32" s="36" t="s">
        <v>293</v>
      </c>
      <c r="C32" s="34" t="s">
        <v>294</v>
      </c>
      <c r="D32" s="3">
        <v>60</v>
      </c>
      <c r="E32" s="3">
        <v>3</v>
      </c>
      <c r="F32" s="3">
        <v>0.12</v>
      </c>
      <c r="G32" s="3">
        <v>7.98</v>
      </c>
      <c r="H32" s="3">
        <v>43.2</v>
      </c>
      <c r="I32" s="3">
        <v>15.6</v>
      </c>
      <c r="J32" s="3">
        <v>22.8</v>
      </c>
      <c r="K32" s="3">
        <v>0.42</v>
      </c>
      <c r="L32" s="3">
        <v>0.21</v>
      </c>
      <c r="M32" s="3">
        <v>0.12</v>
      </c>
      <c r="N32" s="3">
        <v>15</v>
      </c>
    </row>
    <row r="33" spans="2:14" x14ac:dyDescent="0.3">
      <c r="B33" s="36" t="s">
        <v>293</v>
      </c>
      <c r="C33" s="34" t="s">
        <v>294</v>
      </c>
      <c r="D33" s="3">
        <v>100</v>
      </c>
      <c r="E33" s="3">
        <v>5</v>
      </c>
      <c r="F33" s="3">
        <v>0.2</v>
      </c>
      <c r="G33" s="3">
        <v>13.3</v>
      </c>
      <c r="H33" s="3">
        <v>72</v>
      </c>
      <c r="I33" s="3">
        <v>26</v>
      </c>
      <c r="J33" s="3">
        <v>38</v>
      </c>
      <c r="K33" s="3">
        <v>0.7</v>
      </c>
      <c r="L33" s="3">
        <v>0.35</v>
      </c>
      <c r="M33" s="3">
        <v>0.2</v>
      </c>
      <c r="N33" s="3">
        <v>25</v>
      </c>
    </row>
    <row r="34" spans="2:14" x14ac:dyDescent="0.3">
      <c r="B34" s="36" t="s">
        <v>290</v>
      </c>
      <c r="C34" s="33" t="s">
        <v>291</v>
      </c>
      <c r="D34" s="3">
        <v>60</v>
      </c>
      <c r="E34" s="3">
        <v>0.48</v>
      </c>
      <c r="F34" s="3">
        <v>0</v>
      </c>
      <c r="G34" s="3">
        <v>1.8</v>
      </c>
      <c r="H34" s="3">
        <v>9</v>
      </c>
      <c r="I34" s="3">
        <v>13.8</v>
      </c>
      <c r="J34" s="3">
        <v>8.4</v>
      </c>
      <c r="K34" s="3">
        <v>0.36</v>
      </c>
      <c r="L34" s="3">
        <v>1.7999999999999999E-2</v>
      </c>
      <c r="M34" s="3">
        <v>2.4E-2</v>
      </c>
      <c r="N34" s="3">
        <v>6</v>
      </c>
    </row>
    <row r="35" spans="2:14" x14ac:dyDescent="0.3">
      <c r="B35" s="36" t="s">
        <v>290</v>
      </c>
      <c r="C35" s="33" t="s">
        <v>291</v>
      </c>
      <c r="D35" s="3">
        <v>100</v>
      </c>
      <c r="E35" s="3">
        <v>0.8</v>
      </c>
      <c r="F35" s="3">
        <v>0</v>
      </c>
      <c r="G35" s="3">
        <v>3</v>
      </c>
      <c r="H35" s="3">
        <v>15</v>
      </c>
      <c r="I35" s="3">
        <v>23</v>
      </c>
      <c r="J35" s="3">
        <v>14</v>
      </c>
      <c r="K35" s="3">
        <v>0.6</v>
      </c>
      <c r="L35" s="3">
        <v>0.03</v>
      </c>
      <c r="M35" s="3">
        <v>0.04</v>
      </c>
      <c r="N35" s="3">
        <v>10</v>
      </c>
    </row>
    <row r="36" spans="2:14" x14ac:dyDescent="0.3">
      <c r="B36" s="36" t="s">
        <v>289</v>
      </c>
      <c r="C36" s="33" t="s">
        <v>292</v>
      </c>
      <c r="D36" s="3">
        <v>60</v>
      </c>
      <c r="E36" s="3">
        <v>0.36</v>
      </c>
      <c r="F36" s="3">
        <v>0</v>
      </c>
      <c r="G36" s="3">
        <v>2.52</v>
      </c>
      <c r="H36" s="3">
        <v>11.4</v>
      </c>
      <c r="I36" s="3">
        <v>6</v>
      </c>
      <c r="J36" s="3">
        <v>6.6</v>
      </c>
      <c r="K36" s="3">
        <v>0.16200000000000001</v>
      </c>
      <c r="L36" s="3">
        <v>2.4E-2</v>
      </c>
      <c r="M36" s="3">
        <v>5.3999999999999999E-2</v>
      </c>
      <c r="N36" s="3">
        <v>8.2200000000000006</v>
      </c>
    </row>
    <row r="37" spans="2:14" x14ac:dyDescent="0.3">
      <c r="B37" s="36" t="s">
        <v>289</v>
      </c>
      <c r="C37" s="33" t="s">
        <v>292</v>
      </c>
      <c r="D37" s="16">
        <v>100</v>
      </c>
      <c r="E37" s="16">
        <v>0.6</v>
      </c>
      <c r="F37" s="16">
        <v>0</v>
      </c>
      <c r="G37" s="16">
        <v>4.2</v>
      </c>
      <c r="H37" s="16">
        <v>19</v>
      </c>
      <c r="I37" s="16">
        <v>10</v>
      </c>
      <c r="J37" s="16">
        <v>11</v>
      </c>
      <c r="K37" s="16">
        <v>0.27</v>
      </c>
      <c r="L37" s="16">
        <v>0.04</v>
      </c>
      <c r="M37" s="16">
        <v>0.09</v>
      </c>
      <c r="N37" s="16">
        <v>13.7</v>
      </c>
    </row>
    <row r="38" spans="2:14" x14ac:dyDescent="0.3">
      <c r="B38" s="36" t="s">
        <v>313</v>
      </c>
      <c r="C38" s="18" t="s">
        <v>262</v>
      </c>
      <c r="D38" s="3">
        <v>20</v>
      </c>
      <c r="E38" s="3">
        <v>2.5499999999999998</v>
      </c>
      <c r="F38" s="3">
        <v>2.2999999999999998</v>
      </c>
      <c r="G38" s="3">
        <v>0.15</v>
      </c>
      <c r="H38" s="3">
        <v>31.5</v>
      </c>
      <c r="I38" s="3">
        <v>11</v>
      </c>
      <c r="J38" s="3">
        <v>2.4</v>
      </c>
      <c r="K38" s="3">
        <v>0.5</v>
      </c>
      <c r="L38" s="3">
        <v>0.15</v>
      </c>
      <c r="M38" s="3">
        <v>0</v>
      </c>
      <c r="N38" s="3">
        <v>0</v>
      </c>
    </row>
    <row r="39" spans="2:14" x14ac:dyDescent="0.3">
      <c r="B39" s="36" t="s">
        <v>313</v>
      </c>
      <c r="C39" s="18" t="s">
        <v>262</v>
      </c>
      <c r="D39" s="8">
        <v>40</v>
      </c>
      <c r="E39" s="8">
        <v>5.0999999999999996</v>
      </c>
      <c r="F39" s="8">
        <v>4.5999999999999996</v>
      </c>
      <c r="G39" s="8">
        <v>0.3</v>
      </c>
      <c r="H39" s="8">
        <v>63</v>
      </c>
      <c r="I39" s="8">
        <v>22</v>
      </c>
      <c r="J39" s="8">
        <v>4.8</v>
      </c>
      <c r="K39" s="8">
        <v>1</v>
      </c>
      <c r="L39" s="8">
        <v>0.3</v>
      </c>
      <c r="M39" s="8">
        <v>0</v>
      </c>
      <c r="N39" s="8">
        <v>0</v>
      </c>
    </row>
    <row r="40" spans="2:14" s="27" customFormat="1" ht="13.8" x14ac:dyDescent="0.3">
      <c r="B40" s="1" t="s">
        <v>265</v>
      </c>
      <c r="C40" s="5" t="s">
        <v>266</v>
      </c>
      <c r="D40" s="11">
        <v>60</v>
      </c>
      <c r="E40" s="8">
        <v>0.54</v>
      </c>
      <c r="F40" s="8">
        <v>2.7</v>
      </c>
      <c r="G40" s="8">
        <v>2.88</v>
      </c>
      <c r="H40" s="8">
        <v>38.4</v>
      </c>
      <c r="I40" s="8">
        <v>9.44</v>
      </c>
      <c r="J40" s="8">
        <v>8.8699999999999992</v>
      </c>
      <c r="K40" s="8">
        <v>0.43</v>
      </c>
      <c r="L40" s="8">
        <v>0.03</v>
      </c>
      <c r="M40" s="8">
        <v>0.02</v>
      </c>
      <c r="N40" s="8">
        <v>10.15</v>
      </c>
    </row>
    <row r="41" spans="2:14" s="27" customFormat="1" ht="13.8" x14ac:dyDescent="0.3">
      <c r="B41" s="1" t="s">
        <v>265</v>
      </c>
      <c r="C41" s="5" t="s">
        <v>266</v>
      </c>
      <c r="D41" s="6">
        <v>80</v>
      </c>
      <c r="E41" s="3">
        <v>1.1299999999999999</v>
      </c>
      <c r="F41" s="3">
        <v>5.63</v>
      </c>
      <c r="G41" s="3">
        <v>6</v>
      </c>
      <c r="H41" s="3">
        <v>80</v>
      </c>
      <c r="I41" s="3">
        <v>19.68</v>
      </c>
      <c r="J41" s="3">
        <v>18.48</v>
      </c>
      <c r="K41" s="3">
        <v>0.89</v>
      </c>
      <c r="L41" s="3">
        <v>0.06</v>
      </c>
      <c r="M41" s="3">
        <v>0.04</v>
      </c>
      <c r="N41" s="3">
        <v>21.14</v>
      </c>
    </row>
    <row r="42" spans="2:14" s="27" customFormat="1" ht="13.8" x14ac:dyDescent="0.3">
      <c r="B42" s="1" t="s">
        <v>265</v>
      </c>
      <c r="C42" s="5" t="s">
        <v>266</v>
      </c>
      <c r="D42" s="6">
        <v>100</v>
      </c>
      <c r="E42" s="3">
        <v>0.9</v>
      </c>
      <c r="F42" s="3">
        <v>4.5</v>
      </c>
      <c r="G42" s="3">
        <v>4.8</v>
      </c>
      <c r="H42" s="3">
        <v>64</v>
      </c>
      <c r="I42" s="3">
        <v>15.74</v>
      </c>
      <c r="J42" s="3">
        <v>14.78</v>
      </c>
      <c r="K42" s="3">
        <v>0.71</v>
      </c>
      <c r="L42" s="3">
        <v>0.05</v>
      </c>
      <c r="M42" s="3">
        <v>0.03</v>
      </c>
      <c r="N42" s="3">
        <v>16.91</v>
      </c>
    </row>
    <row r="43" spans="2:14" s="27" customFormat="1" ht="13.8" x14ac:dyDescent="0.3">
      <c r="B43" s="1" t="s">
        <v>265</v>
      </c>
      <c r="C43" s="5" t="s">
        <v>266</v>
      </c>
      <c r="D43" s="6">
        <v>120</v>
      </c>
      <c r="E43" s="3">
        <v>1.08</v>
      </c>
      <c r="F43" s="3">
        <v>5.4</v>
      </c>
      <c r="G43" s="3">
        <v>5.76</v>
      </c>
      <c r="H43" s="3">
        <v>76.8</v>
      </c>
      <c r="I43" s="3">
        <v>18.89</v>
      </c>
      <c r="J43" s="3">
        <v>17.739999999999998</v>
      </c>
      <c r="K43" s="3">
        <v>0.85</v>
      </c>
      <c r="L43" s="3">
        <v>0.06</v>
      </c>
      <c r="M43" s="3">
        <v>0.04</v>
      </c>
      <c r="N43" s="3">
        <v>20.29</v>
      </c>
    </row>
    <row r="44" spans="2:14" s="27" customFormat="1" ht="13.8" x14ac:dyDescent="0.3">
      <c r="B44" s="1" t="s">
        <v>263</v>
      </c>
      <c r="C44" s="5" t="s">
        <v>264</v>
      </c>
      <c r="D44" s="6">
        <v>60</v>
      </c>
      <c r="E44" s="3">
        <v>0.48</v>
      </c>
      <c r="F44" s="3">
        <v>2.7</v>
      </c>
      <c r="G44" s="3">
        <v>1.8</v>
      </c>
      <c r="H44" s="3">
        <v>33</v>
      </c>
      <c r="I44" s="3">
        <v>12.29</v>
      </c>
      <c r="J44" s="3">
        <v>7.02</v>
      </c>
      <c r="K44" s="3">
        <v>0.32</v>
      </c>
      <c r="L44" s="3">
        <v>0.01</v>
      </c>
      <c r="M44" s="3">
        <v>0.02</v>
      </c>
      <c r="N44" s="3">
        <v>2.2999999999999998</v>
      </c>
    </row>
    <row r="45" spans="2:14" s="27" customFormat="1" ht="13.8" x14ac:dyDescent="0.3">
      <c r="B45" s="1" t="s">
        <v>263</v>
      </c>
      <c r="C45" s="5" t="s">
        <v>264</v>
      </c>
      <c r="D45" s="6">
        <v>80</v>
      </c>
      <c r="E45" s="3">
        <v>0.64</v>
      </c>
      <c r="F45" s="3">
        <v>3.6</v>
      </c>
      <c r="G45" s="3">
        <v>2.4</v>
      </c>
      <c r="H45" s="3">
        <v>44</v>
      </c>
      <c r="I45" s="3">
        <v>16.39</v>
      </c>
      <c r="J45" s="3">
        <v>9.36</v>
      </c>
      <c r="K45" s="3">
        <v>0.42</v>
      </c>
      <c r="L45" s="3">
        <v>0.02</v>
      </c>
      <c r="M45" s="3">
        <v>0.02</v>
      </c>
      <c r="N45" s="3">
        <v>3.07</v>
      </c>
    </row>
    <row r="46" spans="2:14" s="27" customFormat="1" ht="13.8" x14ac:dyDescent="0.3">
      <c r="B46" s="1" t="s">
        <v>263</v>
      </c>
      <c r="C46" s="5" t="s">
        <v>264</v>
      </c>
      <c r="D46" s="6">
        <v>100</v>
      </c>
      <c r="E46" s="3">
        <v>0.8</v>
      </c>
      <c r="F46" s="3">
        <v>4.5</v>
      </c>
      <c r="G46" s="3">
        <v>3</v>
      </c>
      <c r="H46" s="3">
        <v>55</v>
      </c>
      <c r="I46" s="3">
        <v>20.49</v>
      </c>
      <c r="J46" s="3">
        <v>11.7</v>
      </c>
      <c r="K46" s="3">
        <v>0.53</v>
      </c>
      <c r="L46" s="3">
        <v>0.02</v>
      </c>
      <c r="M46" s="3">
        <v>0.03</v>
      </c>
      <c r="N46" s="3">
        <v>3.84</v>
      </c>
    </row>
    <row r="47" spans="2:14" s="27" customFormat="1" ht="13.8" x14ac:dyDescent="0.3">
      <c r="B47" s="1" t="s">
        <v>263</v>
      </c>
      <c r="C47" s="5" t="s">
        <v>264</v>
      </c>
      <c r="D47" s="6">
        <v>120</v>
      </c>
      <c r="E47" s="3">
        <v>0.96</v>
      </c>
      <c r="F47" s="3">
        <v>5.4</v>
      </c>
      <c r="G47" s="3">
        <v>3.6</v>
      </c>
      <c r="H47" s="3">
        <v>66</v>
      </c>
      <c r="I47" s="3">
        <v>24.59</v>
      </c>
      <c r="J47" s="3">
        <v>14.04</v>
      </c>
      <c r="K47" s="3">
        <v>0.64</v>
      </c>
      <c r="L47" s="3">
        <v>0.02</v>
      </c>
      <c r="M47" s="3">
        <v>0.04</v>
      </c>
      <c r="N47" s="3">
        <v>4.6100000000000003</v>
      </c>
    </row>
    <row r="48" spans="2:14" s="27" customFormat="1" ht="13.8" x14ac:dyDescent="0.3">
      <c r="B48" s="1" t="s">
        <v>267</v>
      </c>
      <c r="C48" s="5" t="s">
        <v>268</v>
      </c>
      <c r="D48" s="6">
        <v>60</v>
      </c>
      <c r="E48" s="3">
        <v>0.42</v>
      </c>
      <c r="F48" s="3">
        <v>4.4400000000000004</v>
      </c>
      <c r="G48" s="3">
        <v>1.74</v>
      </c>
      <c r="H48" s="3">
        <v>48.6</v>
      </c>
      <c r="I48" s="3">
        <v>9.6199999999999992</v>
      </c>
      <c r="J48" s="3">
        <v>5.96</v>
      </c>
      <c r="K48" s="3">
        <v>0.26</v>
      </c>
      <c r="L48" s="3">
        <v>0.01</v>
      </c>
      <c r="M48" s="3">
        <v>0.01</v>
      </c>
      <c r="N48" s="3">
        <v>8.33</v>
      </c>
    </row>
    <row r="49" spans="2:14" s="27" customFormat="1" ht="13.8" x14ac:dyDescent="0.3">
      <c r="B49" s="1" t="s">
        <v>267</v>
      </c>
      <c r="C49" s="5" t="s">
        <v>268</v>
      </c>
      <c r="D49" s="6">
        <v>80</v>
      </c>
      <c r="E49" s="3">
        <v>0.56000000000000005</v>
      </c>
      <c r="F49" s="3">
        <v>5.92</v>
      </c>
      <c r="G49" s="3">
        <v>2.3199999999999998</v>
      </c>
      <c r="H49" s="3">
        <v>64.8</v>
      </c>
      <c r="I49" s="3">
        <v>12.82</v>
      </c>
      <c r="J49" s="3">
        <v>7.95</v>
      </c>
      <c r="K49" s="3">
        <v>0.34</v>
      </c>
      <c r="L49" s="3">
        <v>0.02</v>
      </c>
      <c r="M49" s="3">
        <v>0.02</v>
      </c>
      <c r="N49" s="3">
        <v>11.1</v>
      </c>
    </row>
    <row r="50" spans="2:14" s="27" customFormat="1" ht="13.8" x14ac:dyDescent="0.3">
      <c r="B50" s="1" t="s">
        <v>267</v>
      </c>
      <c r="C50" s="5" t="s">
        <v>268</v>
      </c>
      <c r="D50" s="6">
        <v>100</v>
      </c>
      <c r="E50" s="3">
        <v>0.7</v>
      </c>
      <c r="F50" s="3">
        <v>7.4</v>
      </c>
      <c r="G50" s="3">
        <v>2.9</v>
      </c>
      <c r="H50" s="3">
        <v>81</v>
      </c>
      <c r="I50" s="3">
        <v>16.03</v>
      </c>
      <c r="J50" s="3">
        <v>9.94</v>
      </c>
      <c r="K50" s="3">
        <v>0.43</v>
      </c>
      <c r="L50" s="3">
        <v>0.02</v>
      </c>
      <c r="M50" s="3">
        <v>0.02</v>
      </c>
      <c r="N50" s="3">
        <v>13.88</v>
      </c>
    </row>
    <row r="51" spans="2:14" s="27" customFormat="1" ht="13.8" x14ac:dyDescent="0.3">
      <c r="B51" s="1" t="s">
        <v>267</v>
      </c>
      <c r="C51" s="5" t="s">
        <v>268</v>
      </c>
      <c r="D51" s="6">
        <v>120</v>
      </c>
      <c r="E51" s="3">
        <v>0.84</v>
      </c>
      <c r="F51" s="3">
        <v>8.8800000000000008</v>
      </c>
      <c r="G51" s="3">
        <v>3.48</v>
      </c>
      <c r="H51" s="3">
        <v>97.2</v>
      </c>
      <c r="I51" s="3">
        <v>19.239999999999998</v>
      </c>
      <c r="J51" s="3">
        <v>11.93</v>
      </c>
      <c r="K51" s="3">
        <v>0.52</v>
      </c>
      <c r="L51" s="3">
        <v>0.02</v>
      </c>
      <c r="M51" s="3">
        <v>0.02</v>
      </c>
      <c r="N51" s="3">
        <v>16.66</v>
      </c>
    </row>
    <row r="52" spans="2:14" x14ac:dyDescent="0.3">
      <c r="B52" s="9" t="s">
        <v>44</v>
      </c>
      <c r="C52" s="10" t="s">
        <v>45</v>
      </c>
      <c r="D52" s="11">
        <v>60</v>
      </c>
      <c r="E52" s="8">
        <v>1.32</v>
      </c>
      <c r="F52" s="8">
        <v>2.7</v>
      </c>
      <c r="G52" s="8">
        <v>6.3</v>
      </c>
      <c r="H52" s="8">
        <v>54.6</v>
      </c>
      <c r="I52" s="8">
        <v>36.78</v>
      </c>
      <c r="J52" s="8">
        <v>12.8</v>
      </c>
      <c r="K52" s="8">
        <v>0.48</v>
      </c>
      <c r="L52" s="8">
        <v>0.02</v>
      </c>
      <c r="M52" s="8">
        <v>0.03</v>
      </c>
      <c r="N52" s="8">
        <v>13.62</v>
      </c>
    </row>
    <row r="53" spans="2:14" x14ac:dyDescent="0.3">
      <c r="B53" s="1" t="s">
        <v>44</v>
      </c>
      <c r="C53" s="5" t="s">
        <v>45</v>
      </c>
      <c r="D53" s="6">
        <v>80</v>
      </c>
      <c r="E53" s="3">
        <v>1.8</v>
      </c>
      <c r="F53" s="3">
        <v>3.6</v>
      </c>
      <c r="G53" s="3">
        <v>8.4</v>
      </c>
      <c r="H53" s="3">
        <v>73</v>
      </c>
      <c r="I53" s="3">
        <v>49.03</v>
      </c>
      <c r="J53" s="3">
        <v>17.079999999999998</v>
      </c>
      <c r="K53" s="3">
        <v>0.63</v>
      </c>
      <c r="L53" s="3">
        <v>0.03</v>
      </c>
      <c r="M53" s="3">
        <v>0.04</v>
      </c>
      <c r="N53" s="3">
        <v>18.16</v>
      </c>
    </row>
    <row r="54" spans="2:14" x14ac:dyDescent="0.3">
      <c r="B54" s="1" t="s">
        <v>44</v>
      </c>
      <c r="C54" s="5" t="s">
        <v>45</v>
      </c>
      <c r="D54" s="6">
        <v>100</v>
      </c>
      <c r="E54" s="3">
        <v>2.2000000000000002</v>
      </c>
      <c r="F54" s="3">
        <v>4.5</v>
      </c>
      <c r="G54" s="3">
        <v>10.5</v>
      </c>
      <c r="H54" s="3">
        <v>91</v>
      </c>
      <c r="I54" s="3">
        <v>61.3</v>
      </c>
      <c r="J54" s="3">
        <v>21.34</v>
      </c>
      <c r="K54" s="3">
        <v>0.8</v>
      </c>
      <c r="L54" s="3">
        <v>0.03</v>
      </c>
      <c r="M54" s="3">
        <v>0.05</v>
      </c>
      <c r="N54" s="3">
        <v>22.7</v>
      </c>
    </row>
    <row r="55" spans="2:14" x14ac:dyDescent="0.3">
      <c r="B55" s="1" t="s">
        <v>44</v>
      </c>
      <c r="C55" s="5" t="s">
        <v>45</v>
      </c>
      <c r="D55" s="6">
        <v>120</v>
      </c>
      <c r="E55" s="3">
        <v>2.64</v>
      </c>
      <c r="F55" s="3">
        <v>5.4</v>
      </c>
      <c r="G55" s="3">
        <v>12.6</v>
      </c>
      <c r="H55" s="3">
        <v>109.2</v>
      </c>
      <c r="I55" s="3">
        <v>73.56</v>
      </c>
      <c r="J55" s="3">
        <v>25.61</v>
      </c>
      <c r="K55" s="3">
        <v>0.96</v>
      </c>
      <c r="L55" s="3">
        <v>0.04</v>
      </c>
      <c r="M55" s="3">
        <v>0.06</v>
      </c>
      <c r="N55" s="3">
        <v>27.24</v>
      </c>
    </row>
    <row r="56" spans="2:14" x14ac:dyDescent="0.3">
      <c r="B56" s="1" t="s">
        <v>46</v>
      </c>
      <c r="C56" s="5" t="s">
        <v>47</v>
      </c>
      <c r="D56" s="6">
        <v>60</v>
      </c>
      <c r="E56" s="3">
        <v>1.38</v>
      </c>
      <c r="F56" s="3">
        <v>3.84</v>
      </c>
      <c r="G56" s="3">
        <v>4.92</v>
      </c>
      <c r="H56" s="3">
        <v>59.4</v>
      </c>
      <c r="I56" s="3">
        <v>34.26</v>
      </c>
      <c r="J56" s="3">
        <v>12.37</v>
      </c>
      <c r="K56" s="3">
        <v>0.54</v>
      </c>
      <c r="L56" s="3">
        <v>0.02</v>
      </c>
      <c r="M56" s="3">
        <v>0.02</v>
      </c>
      <c r="N56" s="3">
        <v>12.84</v>
      </c>
    </row>
    <row r="57" spans="2:14" x14ac:dyDescent="0.3">
      <c r="B57" s="1" t="s">
        <v>46</v>
      </c>
      <c r="C57" s="5" t="s">
        <v>47</v>
      </c>
      <c r="D57" s="6">
        <v>80</v>
      </c>
      <c r="E57" s="3">
        <v>1.8</v>
      </c>
      <c r="F57" s="3">
        <v>5.14</v>
      </c>
      <c r="G57" s="3">
        <v>8.6</v>
      </c>
      <c r="H57" s="3">
        <v>79</v>
      </c>
      <c r="I57" s="3">
        <v>45.7</v>
      </c>
      <c r="J57" s="3">
        <v>16.5</v>
      </c>
      <c r="K57" s="3">
        <v>0.73</v>
      </c>
      <c r="L57" s="3">
        <v>0.02</v>
      </c>
      <c r="M57" s="3">
        <v>0.04</v>
      </c>
      <c r="N57" s="3">
        <v>17.12</v>
      </c>
    </row>
    <row r="58" spans="2:14" x14ac:dyDescent="0.3">
      <c r="B58" s="1" t="s">
        <v>46</v>
      </c>
      <c r="C58" s="5" t="s">
        <v>47</v>
      </c>
      <c r="D58" s="6">
        <v>100</v>
      </c>
      <c r="E58" s="3">
        <v>2.2999999999999998</v>
      </c>
      <c r="F58" s="3">
        <v>6.4</v>
      </c>
      <c r="G58" s="3">
        <v>8.1999999999999993</v>
      </c>
      <c r="H58" s="3">
        <v>99</v>
      </c>
      <c r="I58" s="3">
        <v>57.1</v>
      </c>
      <c r="J58" s="3">
        <v>20.62</v>
      </c>
      <c r="K58" s="3">
        <v>0.9</v>
      </c>
      <c r="L58" s="3">
        <v>0.03</v>
      </c>
      <c r="M58" s="3">
        <v>0.04</v>
      </c>
      <c r="N58" s="3">
        <v>21.4</v>
      </c>
    </row>
    <row r="59" spans="2:14" x14ac:dyDescent="0.3">
      <c r="B59" s="1" t="s">
        <v>46</v>
      </c>
      <c r="C59" s="5" t="s">
        <v>47</v>
      </c>
      <c r="D59" s="6">
        <v>120</v>
      </c>
      <c r="E59" s="3">
        <v>2.76</v>
      </c>
      <c r="F59" s="3">
        <v>7.68</v>
      </c>
      <c r="G59" s="3">
        <v>9.84</v>
      </c>
      <c r="H59" s="3">
        <v>118.8</v>
      </c>
      <c r="I59" s="3">
        <v>68.52</v>
      </c>
      <c r="J59" s="3">
        <v>24.74</v>
      </c>
      <c r="K59" s="3">
        <v>1.08</v>
      </c>
      <c r="L59" s="3">
        <v>0.04</v>
      </c>
      <c r="M59" s="3">
        <v>0.05</v>
      </c>
      <c r="N59" s="3">
        <v>25.68</v>
      </c>
    </row>
    <row r="60" spans="2:14" x14ac:dyDescent="0.3">
      <c r="B60" s="1" t="s">
        <v>40</v>
      </c>
      <c r="C60" s="5" t="s">
        <v>41</v>
      </c>
      <c r="D60" s="6">
        <v>60</v>
      </c>
      <c r="E60" s="3">
        <v>0.96</v>
      </c>
      <c r="F60" s="3">
        <v>5.4</v>
      </c>
      <c r="G60" s="3">
        <v>5.46</v>
      </c>
      <c r="H60" s="3">
        <v>74.400000000000006</v>
      </c>
      <c r="I60" s="3">
        <v>25.5</v>
      </c>
      <c r="J60" s="3">
        <v>8.92</v>
      </c>
      <c r="K60" s="3">
        <v>0.61</v>
      </c>
      <c r="L60" s="3">
        <v>0.02</v>
      </c>
      <c r="M60" s="3">
        <v>0.02</v>
      </c>
      <c r="N60" s="3">
        <v>10.5</v>
      </c>
    </row>
    <row r="61" spans="2:14" x14ac:dyDescent="0.3">
      <c r="B61" s="1" t="s">
        <v>40</v>
      </c>
      <c r="C61" s="5" t="s">
        <v>41</v>
      </c>
      <c r="D61" s="6">
        <v>80</v>
      </c>
      <c r="E61" s="3">
        <v>1.3</v>
      </c>
      <c r="F61" s="3">
        <v>7.2</v>
      </c>
      <c r="G61" s="3">
        <v>7.3</v>
      </c>
      <c r="H61" s="3">
        <v>99</v>
      </c>
      <c r="I61" s="3">
        <v>33.97</v>
      </c>
      <c r="J61" s="3">
        <v>11.89</v>
      </c>
      <c r="K61" s="3">
        <v>0.82</v>
      </c>
      <c r="L61" s="3">
        <v>0.02</v>
      </c>
      <c r="M61" s="3">
        <v>0.03</v>
      </c>
      <c r="N61" s="3">
        <v>14</v>
      </c>
    </row>
    <row r="62" spans="2:14" x14ac:dyDescent="0.3">
      <c r="B62" s="1" t="s">
        <v>40</v>
      </c>
      <c r="C62" s="5" t="s">
        <v>41</v>
      </c>
      <c r="D62" s="6">
        <v>100</v>
      </c>
      <c r="E62" s="3">
        <v>1.6</v>
      </c>
      <c r="F62" s="3">
        <v>9</v>
      </c>
      <c r="G62" s="3">
        <v>9.1</v>
      </c>
      <c r="H62" s="3">
        <v>124</v>
      </c>
      <c r="I62" s="3">
        <v>42.5</v>
      </c>
      <c r="J62" s="3">
        <v>14.86</v>
      </c>
      <c r="K62" s="3">
        <v>1.02</v>
      </c>
      <c r="L62" s="3">
        <v>0.03</v>
      </c>
      <c r="M62" s="3">
        <v>0.03</v>
      </c>
      <c r="N62" s="3">
        <v>17.5</v>
      </c>
    </row>
    <row r="63" spans="2:14" x14ac:dyDescent="0.3">
      <c r="B63" s="1" t="s">
        <v>40</v>
      </c>
      <c r="C63" s="5" t="s">
        <v>41</v>
      </c>
      <c r="D63" s="6">
        <v>120</v>
      </c>
      <c r="E63" s="3">
        <v>1.92</v>
      </c>
      <c r="F63" s="3">
        <v>10.8</v>
      </c>
      <c r="G63" s="3">
        <v>10.92</v>
      </c>
      <c r="H63" s="3">
        <v>148.80000000000001</v>
      </c>
      <c r="I63" s="3">
        <v>51</v>
      </c>
      <c r="J63" s="3">
        <v>17.829999999999998</v>
      </c>
      <c r="K63" s="3">
        <v>1.22</v>
      </c>
      <c r="L63" s="3">
        <v>0.04</v>
      </c>
      <c r="M63" s="3">
        <v>0.04</v>
      </c>
      <c r="N63" s="3">
        <v>21</v>
      </c>
    </row>
    <row r="64" spans="2:14" x14ac:dyDescent="0.3">
      <c r="B64" s="1" t="s">
        <v>26</v>
      </c>
      <c r="C64" s="5" t="s">
        <v>27</v>
      </c>
      <c r="D64" s="6">
        <v>60</v>
      </c>
      <c r="E64" s="3">
        <v>0.6</v>
      </c>
      <c r="F64" s="3">
        <v>3</v>
      </c>
      <c r="G64" s="3">
        <v>4.0199999999999996</v>
      </c>
      <c r="H64" s="3">
        <v>45.6</v>
      </c>
      <c r="I64" s="3">
        <v>19.25</v>
      </c>
      <c r="J64" s="3">
        <v>5.78</v>
      </c>
      <c r="K64" s="3">
        <v>0.24</v>
      </c>
      <c r="L64" s="3">
        <v>0.01</v>
      </c>
      <c r="M64" s="3">
        <v>0.01</v>
      </c>
      <c r="N64" s="3">
        <v>10.7</v>
      </c>
    </row>
    <row r="65" spans="2:14" x14ac:dyDescent="0.3">
      <c r="B65" s="1" t="s">
        <v>26</v>
      </c>
      <c r="C65" s="5" t="s">
        <v>27</v>
      </c>
      <c r="D65" s="6">
        <v>80</v>
      </c>
      <c r="E65" s="3">
        <v>0.8</v>
      </c>
      <c r="F65" s="3">
        <v>4</v>
      </c>
      <c r="G65" s="3">
        <v>5.4</v>
      </c>
      <c r="H65" s="3">
        <v>61</v>
      </c>
      <c r="I65" s="3">
        <v>25.66</v>
      </c>
      <c r="J65" s="3">
        <v>7.71</v>
      </c>
      <c r="K65" s="3">
        <v>0.32</v>
      </c>
      <c r="L65" s="3">
        <v>0.01</v>
      </c>
      <c r="M65" s="3">
        <v>0.02</v>
      </c>
      <c r="N65" s="3">
        <v>14.27</v>
      </c>
    </row>
    <row r="66" spans="2:14" x14ac:dyDescent="0.3">
      <c r="B66" s="1" t="s">
        <v>26</v>
      </c>
      <c r="C66" s="5" t="s">
        <v>27</v>
      </c>
      <c r="D66" s="6">
        <v>100</v>
      </c>
      <c r="E66" s="3">
        <v>1</v>
      </c>
      <c r="F66" s="3">
        <v>5</v>
      </c>
      <c r="G66" s="3">
        <v>6.7</v>
      </c>
      <c r="H66" s="3">
        <v>76</v>
      </c>
      <c r="I66" s="3">
        <v>32.08</v>
      </c>
      <c r="J66" s="3">
        <v>9.64</v>
      </c>
      <c r="K66" s="3">
        <v>0.4</v>
      </c>
      <c r="L66" s="3">
        <v>0.01</v>
      </c>
      <c r="M66" s="3">
        <v>0.02</v>
      </c>
      <c r="N66" s="3">
        <v>17.84</v>
      </c>
    </row>
    <row r="67" spans="2:14" x14ac:dyDescent="0.3">
      <c r="B67" s="1" t="s">
        <v>26</v>
      </c>
      <c r="C67" s="5" t="s">
        <v>27</v>
      </c>
      <c r="D67" s="6">
        <v>120</v>
      </c>
      <c r="E67" s="3">
        <v>1.2</v>
      </c>
      <c r="F67" s="3">
        <v>6</v>
      </c>
      <c r="G67" s="3">
        <v>8.0399999999999991</v>
      </c>
      <c r="H67" s="3">
        <v>91.2</v>
      </c>
      <c r="I67" s="3">
        <v>38.5</v>
      </c>
      <c r="J67" s="3">
        <v>11.57</v>
      </c>
      <c r="K67" s="3">
        <v>0.48</v>
      </c>
      <c r="L67" s="3">
        <v>0.01</v>
      </c>
      <c r="M67" s="3">
        <v>0.02</v>
      </c>
      <c r="N67" s="3">
        <v>21.41</v>
      </c>
    </row>
    <row r="68" spans="2:14" x14ac:dyDescent="0.3">
      <c r="B68" s="1" t="s">
        <v>48</v>
      </c>
      <c r="C68" s="5" t="s">
        <v>49</v>
      </c>
      <c r="D68" s="6">
        <v>60</v>
      </c>
      <c r="E68" s="3">
        <v>0.78</v>
      </c>
      <c r="F68" s="3">
        <v>0.05</v>
      </c>
      <c r="G68" s="3">
        <v>6.3</v>
      </c>
      <c r="H68" s="3">
        <v>27</v>
      </c>
      <c r="I68" s="3">
        <v>6.89</v>
      </c>
      <c r="J68" s="3">
        <v>9.5299999999999994</v>
      </c>
      <c r="K68" s="3">
        <v>0.18</v>
      </c>
      <c r="L68" s="3">
        <v>0.02</v>
      </c>
      <c r="M68" s="3">
        <v>0.02</v>
      </c>
      <c r="N68" s="3">
        <v>0.57999999999999996</v>
      </c>
    </row>
    <row r="69" spans="2:14" x14ac:dyDescent="0.3">
      <c r="B69" s="1" t="s">
        <v>48</v>
      </c>
      <c r="C69" s="5" t="s">
        <v>49</v>
      </c>
      <c r="D69" s="6">
        <v>80</v>
      </c>
      <c r="E69" s="3">
        <v>1</v>
      </c>
      <c r="F69" s="3">
        <v>0.06</v>
      </c>
      <c r="G69" s="3">
        <v>8.4</v>
      </c>
      <c r="H69" s="3">
        <v>36</v>
      </c>
      <c r="I69" s="3">
        <v>9.18</v>
      </c>
      <c r="J69" s="3">
        <v>12.7</v>
      </c>
      <c r="K69" s="3">
        <v>0.24</v>
      </c>
      <c r="L69" s="3">
        <v>0.02</v>
      </c>
      <c r="M69" s="3">
        <v>0.02</v>
      </c>
      <c r="N69" s="3">
        <v>0.77</v>
      </c>
    </row>
    <row r="70" spans="2:14" x14ac:dyDescent="0.3">
      <c r="B70" s="1" t="s">
        <v>48</v>
      </c>
      <c r="C70" s="5" t="s">
        <v>49</v>
      </c>
      <c r="D70" s="6">
        <v>100</v>
      </c>
      <c r="E70" s="3">
        <v>1.3</v>
      </c>
      <c r="F70" s="3">
        <v>0.08</v>
      </c>
      <c r="G70" s="3">
        <v>10.5</v>
      </c>
      <c r="H70" s="3">
        <v>45</v>
      </c>
      <c r="I70" s="3">
        <v>11.48</v>
      </c>
      <c r="J70" s="3">
        <v>15.88</v>
      </c>
      <c r="K70" s="3">
        <v>0.3</v>
      </c>
      <c r="L70" s="3">
        <v>0.03</v>
      </c>
      <c r="M70" s="3">
        <v>0.03</v>
      </c>
      <c r="N70" s="3">
        <v>0.96</v>
      </c>
    </row>
    <row r="71" spans="2:14" x14ac:dyDescent="0.3">
      <c r="B71" s="1" t="s">
        <v>48</v>
      </c>
      <c r="C71" s="5" t="s">
        <v>49</v>
      </c>
      <c r="D71" s="6">
        <v>120</v>
      </c>
      <c r="E71" s="3">
        <v>1.56</v>
      </c>
      <c r="F71" s="3">
        <v>0.1</v>
      </c>
      <c r="G71" s="3">
        <v>12.6</v>
      </c>
      <c r="H71" s="3">
        <v>54</v>
      </c>
      <c r="I71" s="3">
        <v>13.78</v>
      </c>
      <c r="J71" s="3">
        <v>19.059999999999999</v>
      </c>
      <c r="K71" s="3">
        <v>0.36</v>
      </c>
      <c r="L71" s="3">
        <v>0.04</v>
      </c>
      <c r="M71" s="3">
        <v>0.04</v>
      </c>
      <c r="N71" s="3">
        <v>1.1499999999999999</v>
      </c>
    </row>
    <row r="72" spans="2:14" x14ac:dyDescent="0.3">
      <c r="B72" s="1" t="s">
        <v>38</v>
      </c>
      <c r="C72" s="5" t="s">
        <v>39</v>
      </c>
      <c r="D72" s="6">
        <v>60</v>
      </c>
      <c r="E72" s="3">
        <v>0.6</v>
      </c>
      <c r="F72" s="3">
        <v>2.7</v>
      </c>
      <c r="G72" s="3">
        <v>8.6999999999999993</v>
      </c>
      <c r="H72" s="3">
        <v>60</v>
      </c>
      <c r="I72" s="3">
        <v>12.42</v>
      </c>
      <c r="J72" s="3">
        <v>17.100000000000001</v>
      </c>
      <c r="K72" s="3">
        <v>0.33</v>
      </c>
      <c r="L72" s="3">
        <v>0.02</v>
      </c>
      <c r="M72" s="3">
        <v>0.03</v>
      </c>
      <c r="N72" s="3">
        <v>1.04</v>
      </c>
    </row>
    <row r="73" spans="2:14" x14ac:dyDescent="0.3">
      <c r="B73" s="1" t="s">
        <v>38</v>
      </c>
      <c r="C73" s="5" t="s">
        <v>39</v>
      </c>
      <c r="D73" s="6">
        <v>80</v>
      </c>
      <c r="E73" s="3">
        <v>0.8</v>
      </c>
      <c r="F73" s="3">
        <v>3.6</v>
      </c>
      <c r="G73" s="3">
        <v>11.6</v>
      </c>
      <c r="H73" s="3">
        <v>80</v>
      </c>
      <c r="I73" s="3">
        <v>16.559999999999999</v>
      </c>
      <c r="J73" s="3">
        <v>22.8</v>
      </c>
      <c r="K73" s="3">
        <v>0.44</v>
      </c>
      <c r="L73" s="3">
        <v>0.02</v>
      </c>
      <c r="M73" s="3">
        <v>0.04</v>
      </c>
      <c r="N73" s="3">
        <v>1.38</v>
      </c>
    </row>
    <row r="74" spans="2:14" x14ac:dyDescent="0.3">
      <c r="B74" s="1" t="s">
        <v>38</v>
      </c>
      <c r="C74" s="5" t="s">
        <v>39</v>
      </c>
      <c r="D74" s="6">
        <v>100</v>
      </c>
      <c r="E74" s="3">
        <v>1</v>
      </c>
      <c r="F74" s="3">
        <v>4.5</v>
      </c>
      <c r="G74" s="3">
        <v>14.5</v>
      </c>
      <c r="H74" s="3">
        <v>100</v>
      </c>
      <c r="I74" s="3">
        <v>20.7</v>
      </c>
      <c r="J74" s="3">
        <v>28.5</v>
      </c>
      <c r="K74" s="3">
        <v>0.55000000000000004</v>
      </c>
      <c r="L74" s="3">
        <v>0.03</v>
      </c>
      <c r="M74" s="3">
        <v>0.05</v>
      </c>
      <c r="N74" s="3">
        <v>1.73</v>
      </c>
    </row>
    <row r="75" spans="2:14" x14ac:dyDescent="0.3">
      <c r="B75" s="1" t="s">
        <v>38</v>
      </c>
      <c r="C75" s="5" t="s">
        <v>39</v>
      </c>
      <c r="D75" s="6">
        <v>120</v>
      </c>
      <c r="E75" s="3">
        <v>1.2</v>
      </c>
      <c r="F75" s="3">
        <v>5.4</v>
      </c>
      <c r="G75" s="3">
        <v>17.399999999999999</v>
      </c>
      <c r="H75" s="3">
        <v>120</v>
      </c>
      <c r="I75" s="3">
        <v>24.84</v>
      </c>
      <c r="J75" s="3">
        <v>34.200000000000003</v>
      </c>
      <c r="K75" s="3">
        <v>0.66</v>
      </c>
      <c r="L75" s="3">
        <v>0.04</v>
      </c>
      <c r="M75" s="3">
        <v>0.06</v>
      </c>
      <c r="N75" s="3">
        <v>2.08</v>
      </c>
    </row>
    <row r="76" spans="2:14" x14ac:dyDescent="0.3">
      <c r="B76" s="1" t="s">
        <v>50</v>
      </c>
      <c r="C76" s="5" t="s">
        <v>51</v>
      </c>
      <c r="D76" s="6">
        <v>60</v>
      </c>
      <c r="E76" s="3">
        <v>1.5</v>
      </c>
      <c r="F76" s="3">
        <v>0.06</v>
      </c>
      <c r="G76" s="3">
        <v>14.88</v>
      </c>
      <c r="H76" s="3">
        <v>64.8</v>
      </c>
      <c r="I76" s="3">
        <v>36.89</v>
      </c>
      <c r="J76" s="3">
        <v>34.46</v>
      </c>
      <c r="K76" s="3">
        <v>0.83</v>
      </c>
      <c r="L76" s="3">
        <v>0.04</v>
      </c>
      <c r="M76" s="3">
        <v>0.6</v>
      </c>
      <c r="N76" s="3">
        <v>1.46</v>
      </c>
    </row>
    <row r="77" spans="2:14" x14ac:dyDescent="0.3">
      <c r="B77" s="1" t="s">
        <v>50</v>
      </c>
      <c r="C77" s="5" t="s">
        <v>51</v>
      </c>
      <c r="D77" s="6">
        <v>80</v>
      </c>
      <c r="E77" s="3">
        <v>2</v>
      </c>
      <c r="F77" s="3">
        <v>0.1</v>
      </c>
      <c r="G77" s="3">
        <v>19.8</v>
      </c>
      <c r="H77" s="3">
        <v>86</v>
      </c>
      <c r="I77" s="3">
        <v>49.19</v>
      </c>
      <c r="J77" s="3">
        <v>45.94</v>
      </c>
      <c r="K77" s="3">
        <v>1.1000000000000001</v>
      </c>
      <c r="L77" s="3">
        <v>0.05</v>
      </c>
      <c r="M77" s="3">
        <v>0.08</v>
      </c>
      <c r="N77" s="3">
        <v>1.94</v>
      </c>
    </row>
    <row r="78" spans="2:14" x14ac:dyDescent="0.3">
      <c r="B78" s="1" t="s">
        <v>50</v>
      </c>
      <c r="C78" s="5" t="s">
        <v>51</v>
      </c>
      <c r="D78" s="6">
        <v>100</v>
      </c>
      <c r="E78" s="3">
        <v>2.5</v>
      </c>
      <c r="F78" s="3">
        <v>0.1</v>
      </c>
      <c r="G78" s="3">
        <v>24.8</v>
      </c>
      <c r="H78" s="3">
        <v>108</v>
      </c>
      <c r="I78" s="3">
        <v>61.49</v>
      </c>
      <c r="J78" s="3">
        <v>57.43</v>
      </c>
      <c r="K78" s="3">
        <v>1.38</v>
      </c>
      <c r="L78" s="3">
        <v>0.06</v>
      </c>
      <c r="M78" s="3">
        <v>1</v>
      </c>
      <c r="N78" s="3">
        <v>2.4300000000000002</v>
      </c>
    </row>
    <row r="79" spans="2:14" x14ac:dyDescent="0.3">
      <c r="B79" s="1" t="s">
        <v>50</v>
      </c>
      <c r="C79" s="5" t="s">
        <v>51</v>
      </c>
      <c r="D79" s="6">
        <v>120</v>
      </c>
      <c r="E79" s="3">
        <v>3</v>
      </c>
      <c r="F79" s="3">
        <v>0.12</v>
      </c>
      <c r="G79" s="3">
        <v>29.76</v>
      </c>
      <c r="H79" s="3">
        <v>129.6</v>
      </c>
      <c r="I79" s="3">
        <v>73.790000000000006</v>
      </c>
      <c r="J79" s="3">
        <v>68.92</v>
      </c>
      <c r="K79" s="3">
        <v>1.66</v>
      </c>
      <c r="L79" s="3">
        <v>7.0000000000000007E-2</v>
      </c>
      <c r="M79" s="3">
        <v>1.2</v>
      </c>
      <c r="N79" s="3">
        <v>2.92</v>
      </c>
    </row>
    <row r="80" spans="2:14" x14ac:dyDescent="0.3">
      <c r="B80" s="1" t="s">
        <v>52</v>
      </c>
      <c r="C80" s="5" t="s">
        <v>53</v>
      </c>
      <c r="D80" s="6">
        <v>60</v>
      </c>
      <c r="E80" s="3">
        <v>0.54</v>
      </c>
      <c r="F80" s="3">
        <v>2.04</v>
      </c>
      <c r="G80" s="3">
        <v>5.04</v>
      </c>
      <c r="H80" s="3">
        <v>40.200000000000003</v>
      </c>
      <c r="I80" s="3">
        <v>11.48</v>
      </c>
      <c r="J80" s="3">
        <v>13.86</v>
      </c>
      <c r="K80" s="3">
        <v>0.47</v>
      </c>
      <c r="L80" s="3">
        <v>0.02</v>
      </c>
      <c r="M80" s="3">
        <v>0.02</v>
      </c>
      <c r="N80" s="3">
        <v>1.26</v>
      </c>
    </row>
    <row r="81" spans="2:14" x14ac:dyDescent="0.3">
      <c r="B81" s="1" t="s">
        <v>52</v>
      </c>
      <c r="C81" s="5" t="s">
        <v>53</v>
      </c>
      <c r="D81" s="6">
        <v>80</v>
      </c>
      <c r="E81" s="3">
        <v>0.7</v>
      </c>
      <c r="F81" s="3">
        <v>2.7</v>
      </c>
      <c r="G81" s="3">
        <v>6.7</v>
      </c>
      <c r="H81" s="3">
        <v>54</v>
      </c>
      <c r="I81" s="3">
        <v>15.31</v>
      </c>
      <c r="J81" s="3">
        <v>18.48</v>
      </c>
      <c r="K81" s="3">
        <v>0.63</v>
      </c>
      <c r="L81" s="3">
        <v>0.03</v>
      </c>
      <c r="M81" s="3">
        <v>0.03</v>
      </c>
      <c r="N81" s="3">
        <v>1.68</v>
      </c>
    </row>
    <row r="82" spans="2:14" x14ac:dyDescent="0.3">
      <c r="B82" s="1" t="s">
        <v>52</v>
      </c>
      <c r="C82" s="5" t="s">
        <v>53</v>
      </c>
      <c r="D82" s="6">
        <v>100</v>
      </c>
      <c r="E82" s="3">
        <v>0.9</v>
      </c>
      <c r="F82" s="3">
        <v>3.4</v>
      </c>
      <c r="G82" s="3">
        <v>8.4</v>
      </c>
      <c r="H82" s="3">
        <v>67</v>
      </c>
      <c r="I82" s="3">
        <v>19.14</v>
      </c>
      <c r="J82" s="3">
        <v>23.1</v>
      </c>
      <c r="K82" s="3">
        <v>0.79</v>
      </c>
      <c r="L82" s="3">
        <v>0.03</v>
      </c>
      <c r="M82" s="3">
        <v>0.04</v>
      </c>
      <c r="N82" s="3">
        <v>2.1</v>
      </c>
    </row>
    <row r="83" spans="2:14" x14ac:dyDescent="0.3">
      <c r="B83" s="1" t="s">
        <v>52</v>
      </c>
      <c r="C83" s="5" t="s">
        <v>53</v>
      </c>
      <c r="D83" s="6">
        <v>120</v>
      </c>
      <c r="E83" s="3">
        <v>1.08</v>
      </c>
      <c r="F83" s="3">
        <v>4.08</v>
      </c>
      <c r="G83" s="3">
        <v>10.08</v>
      </c>
      <c r="H83" s="3">
        <v>80.400000000000006</v>
      </c>
      <c r="I83" s="3">
        <v>22.97</v>
      </c>
      <c r="J83" s="3">
        <v>27.72</v>
      </c>
      <c r="K83" s="3">
        <v>0.95</v>
      </c>
      <c r="L83" s="3">
        <v>0.04</v>
      </c>
      <c r="M83" s="3">
        <v>0.05</v>
      </c>
      <c r="N83" s="3">
        <v>2.52</v>
      </c>
    </row>
    <row r="84" spans="2:14" x14ac:dyDescent="0.3">
      <c r="B84" s="1" t="s">
        <v>54</v>
      </c>
      <c r="C84" s="5" t="s">
        <v>55</v>
      </c>
      <c r="D84" s="6">
        <v>60</v>
      </c>
      <c r="E84" s="3">
        <v>0.9</v>
      </c>
      <c r="F84" s="3">
        <v>2.76</v>
      </c>
      <c r="G84" s="3">
        <v>6.6</v>
      </c>
      <c r="H84" s="3">
        <v>54.6</v>
      </c>
      <c r="I84" s="3">
        <v>22.86</v>
      </c>
      <c r="J84" s="3">
        <v>11.72</v>
      </c>
      <c r="K84" s="3">
        <v>0.56999999999999995</v>
      </c>
      <c r="L84" s="3">
        <v>0.02</v>
      </c>
      <c r="M84" s="3">
        <v>0.02</v>
      </c>
      <c r="N84" s="3">
        <v>8.2200000000000006</v>
      </c>
    </row>
    <row r="85" spans="2:14" x14ac:dyDescent="0.3">
      <c r="B85" s="1" t="s">
        <v>54</v>
      </c>
      <c r="C85" s="5" t="s">
        <v>55</v>
      </c>
      <c r="D85" s="6">
        <v>80</v>
      </c>
      <c r="E85" s="3">
        <v>1.2</v>
      </c>
      <c r="F85" s="3">
        <v>3.6</v>
      </c>
      <c r="G85" s="3">
        <v>8.8000000000000007</v>
      </c>
      <c r="H85" s="3">
        <v>72</v>
      </c>
      <c r="I85" s="3">
        <v>30.48</v>
      </c>
      <c r="J85" s="3">
        <v>15.63</v>
      </c>
      <c r="K85" s="3">
        <v>0.76</v>
      </c>
      <c r="L85" s="3">
        <v>0.02</v>
      </c>
      <c r="M85" s="3">
        <v>0.03</v>
      </c>
      <c r="N85" s="3">
        <v>10.96</v>
      </c>
    </row>
    <row r="86" spans="2:14" x14ac:dyDescent="0.3">
      <c r="B86" s="1" t="s">
        <v>54</v>
      </c>
      <c r="C86" s="5" t="s">
        <v>55</v>
      </c>
      <c r="D86" s="6">
        <v>100</v>
      </c>
      <c r="E86" s="3">
        <v>1.5</v>
      </c>
      <c r="F86" s="3">
        <v>4.5999999999999996</v>
      </c>
      <c r="G86" s="3">
        <v>11</v>
      </c>
      <c r="H86" s="3">
        <v>91</v>
      </c>
      <c r="I86" s="3">
        <v>38.1</v>
      </c>
      <c r="J86" s="3">
        <v>19.54</v>
      </c>
      <c r="K86" s="3">
        <v>0.95</v>
      </c>
      <c r="L86" s="3">
        <v>0.03</v>
      </c>
      <c r="M86" s="3">
        <v>0.04</v>
      </c>
      <c r="N86" s="3">
        <v>13.7</v>
      </c>
    </row>
    <row r="87" spans="2:14" x14ac:dyDescent="0.3">
      <c r="B87" s="1" t="s">
        <v>54</v>
      </c>
      <c r="C87" s="5" t="s">
        <v>55</v>
      </c>
      <c r="D87" s="6">
        <v>120</v>
      </c>
      <c r="E87" s="3">
        <v>1.8</v>
      </c>
      <c r="F87" s="3">
        <v>5.52</v>
      </c>
      <c r="G87" s="3">
        <v>13.2</v>
      </c>
      <c r="H87" s="3">
        <v>109.2</v>
      </c>
      <c r="I87" s="3">
        <v>45.72</v>
      </c>
      <c r="J87" s="3">
        <v>23.45</v>
      </c>
      <c r="K87" s="3">
        <v>1.1399999999999999</v>
      </c>
      <c r="L87" s="3">
        <v>0.04</v>
      </c>
      <c r="M87" s="3">
        <v>0.05</v>
      </c>
      <c r="N87" s="3">
        <v>16.440000000000001</v>
      </c>
    </row>
    <row r="88" spans="2:14" x14ac:dyDescent="0.3">
      <c r="B88" s="1" t="s">
        <v>56</v>
      </c>
      <c r="C88" s="5" t="s">
        <v>57</v>
      </c>
      <c r="D88" s="6">
        <v>60</v>
      </c>
      <c r="E88" s="3">
        <v>0.84</v>
      </c>
      <c r="F88" s="3">
        <v>4.92</v>
      </c>
      <c r="G88" s="3">
        <v>4.8</v>
      </c>
      <c r="H88" s="3">
        <v>66</v>
      </c>
      <c r="I88" s="3">
        <v>22.29</v>
      </c>
      <c r="J88" s="3">
        <v>12.1</v>
      </c>
      <c r="K88" s="3">
        <v>0.78</v>
      </c>
      <c r="L88" s="3">
        <v>0.01</v>
      </c>
      <c r="M88" s="3">
        <v>0.02</v>
      </c>
      <c r="N88" s="3">
        <v>5.44</v>
      </c>
    </row>
    <row r="89" spans="2:14" x14ac:dyDescent="0.3">
      <c r="B89" s="1" t="s">
        <v>56</v>
      </c>
      <c r="C89" s="5" t="s">
        <v>57</v>
      </c>
      <c r="D89" s="6">
        <v>80</v>
      </c>
      <c r="E89" s="3">
        <v>1.1000000000000001</v>
      </c>
      <c r="F89" s="3">
        <v>6.6</v>
      </c>
      <c r="G89" s="3">
        <v>6.4</v>
      </c>
      <c r="H89" s="3">
        <v>88</v>
      </c>
      <c r="I89" s="3">
        <v>29.72</v>
      </c>
      <c r="J89" s="3">
        <v>16.13</v>
      </c>
      <c r="K89" s="3">
        <v>1.04</v>
      </c>
      <c r="L89" s="3">
        <v>0.01</v>
      </c>
      <c r="M89" s="3">
        <v>0.03</v>
      </c>
      <c r="N89" s="3">
        <v>7.25</v>
      </c>
    </row>
    <row r="90" spans="2:14" x14ac:dyDescent="0.3">
      <c r="B90" s="1" t="s">
        <v>56</v>
      </c>
      <c r="C90" s="5" t="s">
        <v>57</v>
      </c>
      <c r="D90" s="6">
        <v>100</v>
      </c>
      <c r="E90" s="3">
        <v>1.4</v>
      </c>
      <c r="F90" s="3">
        <v>8.1999999999999993</v>
      </c>
      <c r="G90" s="3">
        <v>8</v>
      </c>
      <c r="H90" s="3">
        <v>110</v>
      </c>
      <c r="I90" s="3">
        <v>37.15</v>
      </c>
      <c r="J90" s="3">
        <v>20.16</v>
      </c>
      <c r="K90" s="3">
        <v>1.3</v>
      </c>
      <c r="L90" s="3">
        <v>0.02</v>
      </c>
      <c r="M90" s="3">
        <v>0.04</v>
      </c>
      <c r="N90" s="3">
        <v>9.07</v>
      </c>
    </row>
    <row r="91" spans="2:14" x14ac:dyDescent="0.3">
      <c r="B91" s="1" t="s">
        <v>56</v>
      </c>
      <c r="C91" s="5" t="s">
        <v>57</v>
      </c>
      <c r="D91" s="6">
        <v>120</v>
      </c>
      <c r="E91" s="3">
        <v>1.68</v>
      </c>
      <c r="F91" s="3">
        <v>9.84</v>
      </c>
      <c r="G91" s="3">
        <v>9.6</v>
      </c>
      <c r="H91" s="3">
        <v>132</v>
      </c>
      <c r="I91" s="3">
        <v>44.58</v>
      </c>
      <c r="J91" s="3">
        <v>24.19</v>
      </c>
      <c r="K91" s="3">
        <v>1.56</v>
      </c>
      <c r="L91" s="3">
        <v>0.02</v>
      </c>
      <c r="M91" s="3">
        <v>0.05</v>
      </c>
      <c r="N91" s="3">
        <v>10.88</v>
      </c>
    </row>
    <row r="92" spans="2:14" x14ac:dyDescent="0.3">
      <c r="B92" s="1" t="s">
        <v>58</v>
      </c>
      <c r="C92" s="5" t="s">
        <v>59</v>
      </c>
      <c r="D92" s="6">
        <v>60</v>
      </c>
      <c r="E92" s="3">
        <v>0.9</v>
      </c>
      <c r="F92" s="3">
        <v>2.7</v>
      </c>
      <c r="G92" s="3">
        <v>9.9</v>
      </c>
      <c r="H92" s="3">
        <v>64.8</v>
      </c>
      <c r="I92" s="3">
        <v>16.190000000000001</v>
      </c>
      <c r="J92" s="3">
        <v>9.49</v>
      </c>
      <c r="K92" s="3">
        <v>0.61</v>
      </c>
      <c r="L92" s="3">
        <v>0.02</v>
      </c>
      <c r="M92" s="3">
        <v>0.02</v>
      </c>
      <c r="N92" s="3">
        <v>1.99</v>
      </c>
    </row>
    <row r="93" spans="2:14" x14ac:dyDescent="0.3">
      <c r="B93" s="1" t="s">
        <v>58</v>
      </c>
      <c r="C93" s="5" t="s">
        <v>59</v>
      </c>
      <c r="D93" s="6">
        <v>80</v>
      </c>
      <c r="E93" s="3">
        <v>1.2</v>
      </c>
      <c r="F93" s="3">
        <v>3.6</v>
      </c>
      <c r="G93" s="3">
        <v>13.2</v>
      </c>
      <c r="H93" s="3">
        <v>86</v>
      </c>
      <c r="I93" s="3">
        <v>21.58</v>
      </c>
      <c r="J93" s="3">
        <v>12.66</v>
      </c>
      <c r="K93" s="3">
        <v>0.81</v>
      </c>
      <c r="L93" s="3">
        <v>0.02</v>
      </c>
      <c r="M93" s="3">
        <v>0.02</v>
      </c>
      <c r="N93" s="3">
        <v>2.65</v>
      </c>
    </row>
    <row r="94" spans="2:14" x14ac:dyDescent="0.3">
      <c r="B94" s="1" t="s">
        <v>58</v>
      </c>
      <c r="C94" s="5" t="s">
        <v>59</v>
      </c>
      <c r="D94" s="6">
        <v>100</v>
      </c>
      <c r="E94" s="3">
        <v>1.5</v>
      </c>
      <c r="F94" s="3">
        <v>4.5</v>
      </c>
      <c r="G94" s="3">
        <v>16.5</v>
      </c>
      <c r="H94" s="3">
        <v>108</v>
      </c>
      <c r="I94" s="3">
        <v>26.98</v>
      </c>
      <c r="J94" s="3">
        <v>15.82</v>
      </c>
      <c r="K94" s="3">
        <v>1.01</v>
      </c>
      <c r="L94" s="3">
        <v>0.03</v>
      </c>
      <c r="M94" s="3">
        <v>0.03</v>
      </c>
      <c r="N94" s="3">
        <v>3.31</v>
      </c>
    </row>
    <row r="95" spans="2:14" x14ac:dyDescent="0.3">
      <c r="B95" s="1" t="s">
        <v>58</v>
      </c>
      <c r="C95" s="5" t="s">
        <v>59</v>
      </c>
      <c r="D95" s="6">
        <v>120</v>
      </c>
      <c r="E95" s="3">
        <v>1.8</v>
      </c>
      <c r="F95" s="3">
        <v>5.4</v>
      </c>
      <c r="G95" s="3">
        <v>19.8</v>
      </c>
      <c r="H95" s="3">
        <v>129.6</v>
      </c>
      <c r="I95" s="3">
        <v>32.380000000000003</v>
      </c>
      <c r="J95" s="3">
        <v>18.98</v>
      </c>
      <c r="K95" s="3">
        <v>1.21</v>
      </c>
      <c r="L95" s="3">
        <v>0.04</v>
      </c>
      <c r="M95" s="3">
        <v>0.04</v>
      </c>
      <c r="N95" s="3">
        <v>3.97</v>
      </c>
    </row>
    <row r="96" spans="2:14" x14ac:dyDescent="0.3">
      <c r="B96" s="1" t="s">
        <v>60</v>
      </c>
      <c r="C96" s="5" t="s">
        <v>61</v>
      </c>
      <c r="D96" s="6">
        <v>60</v>
      </c>
      <c r="E96" s="3">
        <v>0.54</v>
      </c>
      <c r="F96" s="3">
        <v>3.06</v>
      </c>
      <c r="G96" s="3">
        <v>4.9800000000000004</v>
      </c>
      <c r="H96" s="3">
        <v>49.2</v>
      </c>
      <c r="I96" s="3">
        <v>12.5</v>
      </c>
      <c r="J96" s="3">
        <v>7.26</v>
      </c>
      <c r="K96" s="3">
        <v>0.72</v>
      </c>
      <c r="L96" s="3">
        <v>0.02</v>
      </c>
      <c r="M96" s="3">
        <v>0.02</v>
      </c>
      <c r="N96" s="3">
        <v>4.8</v>
      </c>
    </row>
    <row r="97" spans="2:14" x14ac:dyDescent="0.3">
      <c r="B97" s="1" t="s">
        <v>60</v>
      </c>
      <c r="C97" s="5" t="s">
        <v>61</v>
      </c>
      <c r="D97" s="6">
        <v>80</v>
      </c>
      <c r="E97" s="3">
        <v>0.8</v>
      </c>
      <c r="F97" s="3">
        <v>4</v>
      </c>
      <c r="G97" s="3">
        <v>6.6</v>
      </c>
      <c r="H97" s="3">
        <v>64</v>
      </c>
      <c r="I97" s="3">
        <v>16.66</v>
      </c>
      <c r="J97" s="3">
        <v>9.68</v>
      </c>
      <c r="K97" s="3">
        <v>0.96</v>
      </c>
      <c r="L97" s="3">
        <v>0.02</v>
      </c>
      <c r="M97" s="3">
        <v>0.02</v>
      </c>
      <c r="N97" s="3">
        <v>6.4</v>
      </c>
    </row>
    <row r="98" spans="2:14" x14ac:dyDescent="0.3">
      <c r="B98" s="1" t="s">
        <v>60</v>
      </c>
      <c r="C98" s="5" t="s">
        <v>61</v>
      </c>
      <c r="D98" s="6">
        <v>100</v>
      </c>
      <c r="E98" s="3">
        <v>0.9</v>
      </c>
      <c r="F98" s="3">
        <v>5.0999999999999996</v>
      </c>
      <c r="G98" s="3">
        <v>8.3000000000000007</v>
      </c>
      <c r="H98" s="3">
        <v>82</v>
      </c>
      <c r="I98" s="3">
        <v>20.83</v>
      </c>
      <c r="J98" s="3">
        <v>12.1</v>
      </c>
      <c r="K98" s="3">
        <v>1.2</v>
      </c>
      <c r="L98" s="3">
        <v>0.03</v>
      </c>
      <c r="M98" s="3">
        <v>0.03</v>
      </c>
      <c r="N98" s="3">
        <v>8</v>
      </c>
    </row>
    <row r="99" spans="2:14" x14ac:dyDescent="0.3">
      <c r="B99" s="1" t="s">
        <v>60</v>
      </c>
      <c r="C99" s="5" t="s">
        <v>61</v>
      </c>
      <c r="D99" s="6">
        <v>120</v>
      </c>
      <c r="E99" s="3">
        <v>1.08</v>
      </c>
      <c r="F99" s="3">
        <v>6.12</v>
      </c>
      <c r="G99" s="3">
        <v>9.9600000000000009</v>
      </c>
      <c r="H99" s="3">
        <v>98.4</v>
      </c>
      <c r="I99" s="3">
        <v>25</v>
      </c>
      <c r="J99" s="3">
        <v>14.52</v>
      </c>
      <c r="K99" s="3">
        <v>1.44</v>
      </c>
      <c r="L99" s="3">
        <v>0.04</v>
      </c>
      <c r="M99" s="3">
        <v>0.04</v>
      </c>
      <c r="N99" s="3">
        <v>9.6</v>
      </c>
    </row>
    <row r="100" spans="2:14" x14ac:dyDescent="0.3">
      <c r="B100" s="1" t="s">
        <v>62</v>
      </c>
      <c r="C100" s="5" t="s">
        <v>63</v>
      </c>
      <c r="D100" s="6">
        <v>60</v>
      </c>
      <c r="E100" s="3">
        <v>1.02</v>
      </c>
      <c r="F100" s="3">
        <v>7.0000000000000007E-2</v>
      </c>
      <c r="G100" s="3">
        <v>5.7</v>
      </c>
      <c r="H100" s="3">
        <v>27</v>
      </c>
      <c r="I100" s="3">
        <v>24</v>
      </c>
      <c r="J100" s="3">
        <v>14.12</v>
      </c>
      <c r="K100" s="3">
        <v>0.89</v>
      </c>
      <c r="L100" s="3">
        <v>0.01</v>
      </c>
      <c r="M100" s="3">
        <v>0.02</v>
      </c>
      <c r="N100" s="3">
        <v>2.92</v>
      </c>
    </row>
    <row r="101" spans="2:14" x14ac:dyDescent="0.3">
      <c r="B101" s="1" t="s">
        <v>62</v>
      </c>
      <c r="C101" s="5" t="s">
        <v>63</v>
      </c>
      <c r="D101" s="6">
        <v>80</v>
      </c>
      <c r="E101" s="3">
        <v>1.7</v>
      </c>
      <c r="F101" s="3">
        <v>0.11</v>
      </c>
      <c r="G101" s="3">
        <v>9.5</v>
      </c>
      <c r="H101" s="3">
        <v>45</v>
      </c>
      <c r="I101" s="3">
        <v>40</v>
      </c>
      <c r="J101" s="3">
        <v>23.53</v>
      </c>
      <c r="K101" s="3">
        <v>1.48</v>
      </c>
      <c r="L101" s="3">
        <v>0.02</v>
      </c>
      <c r="M101" s="3">
        <v>0.04</v>
      </c>
      <c r="N101" s="3">
        <v>4.87</v>
      </c>
    </row>
    <row r="102" spans="2:14" x14ac:dyDescent="0.3">
      <c r="B102" s="1" t="s">
        <v>62</v>
      </c>
      <c r="C102" s="5" t="s">
        <v>63</v>
      </c>
      <c r="D102" s="6">
        <v>100</v>
      </c>
      <c r="E102" s="3">
        <v>2.2000000000000002</v>
      </c>
      <c r="F102" s="3">
        <v>0.14000000000000001</v>
      </c>
      <c r="G102" s="3">
        <v>12</v>
      </c>
      <c r="H102" s="3">
        <v>56</v>
      </c>
      <c r="I102" s="3">
        <v>50</v>
      </c>
      <c r="J102" s="3">
        <v>29.42</v>
      </c>
      <c r="K102" s="3">
        <v>1.85</v>
      </c>
      <c r="L102" s="3">
        <v>0.02</v>
      </c>
      <c r="M102" s="3">
        <v>0.05</v>
      </c>
      <c r="N102" s="3">
        <v>6.09</v>
      </c>
    </row>
    <row r="103" spans="2:14" x14ac:dyDescent="0.3">
      <c r="B103" s="1" t="s">
        <v>62</v>
      </c>
      <c r="C103" s="5" t="s">
        <v>63</v>
      </c>
      <c r="D103" s="6">
        <v>120</v>
      </c>
      <c r="E103" s="3">
        <v>2.64</v>
      </c>
      <c r="F103" s="3">
        <v>0.17</v>
      </c>
      <c r="G103" s="3">
        <v>14.4</v>
      </c>
      <c r="H103" s="3">
        <v>67.2</v>
      </c>
      <c r="I103" s="3">
        <v>60</v>
      </c>
      <c r="J103" s="3">
        <v>35.299999999999997</v>
      </c>
      <c r="K103" s="3">
        <v>2.2200000000000002</v>
      </c>
      <c r="L103" s="3">
        <v>0.02</v>
      </c>
      <c r="M103" s="3">
        <v>0.06</v>
      </c>
      <c r="N103" s="3">
        <v>7.31</v>
      </c>
    </row>
    <row r="104" spans="2:14" x14ac:dyDescent="0.3">
      <c r="B104" s="1" t="s">
        <v>272</v>
      </c>
      <c r="C104" s="5" t="s">
        <v>273</v>
      </c>
      <c r="D104" s="6">
        <v>60</v>
      </c>
      <c r="E104" s="3">
        <v>0.6</v>
      </c>
      <c r="F104" s="3">
        <v>2.7</v>
      </c>
      <c r="G104" s="3">
        <v>3.96</v>
      </c>
      <c r="H104" s="3">
        <v>42.6</v>
      </c>
      <c r="I104" s="3">
        <v>16.489999999999998</v>
      </c>
      <c r="J104" s="3">
        <v>8.81</v>
      </c>
      <c r="K104" s="3">
        <v>0.71</v>
      </c>
      <c r="L104" s="3">
        <v>0.01</v>
      </c>
      <c r="M104" s="3">
        <v>0.02</v>
      </c>
      <c r="N104" s="3">
        <v>2.56</v>
      </c>
    </row>
    <row r="105" spans="2:14" x14ac:dyDescent="0.3">
      <c r="B105" s="1" t="s">
        <v>272</v>
      </c>
      <c r="C105" s="5" t="s">
        <v>273</v>
      </c>
      <c r="D105" s="6">
        <v>80</v>
      </c>
      <c r="E105" s="3">
        <v>0.8</v>
      </c>
      <c r="F105" s="3">
        <v>3.6</v>
      </c>
      <c r="G105" s="3">
        <v>5.28</v>
      </c>
      <c r="H105" s="3">
        <v>56.8</v>
      </c>
      <c r="I105" s="3">
        <v>21.98</v>
      </c>
      <c r="J105" s="3">
        <v>11.74</v>
      </c>
      <c r="K105" s="3">
        <v>0.94</v>
      </c>
      <c r="L105" s="3">
        <v>0.02</v>
      </c>
      <c r="M105" s="3">
        <v>0.02</v>
      </c>
      <c r="N105" s="3">
        <v>3.41</v>
      </c>
    </row>
    <row r="106" spans="2:14" x14ac:dyDescent="0.3">
      <c r="B106" s="1" t="s">
        <v>272</v>
      </c>
      <c r="C106" s="5" t="s">
        <v>273</v>
      </c>
      <c r="D106" s="6">
        <v>100</v>
      </c>
      <c r="E106" s="3">
        <v>1</v>
      </c>
      <c r="F106" s="3">
        <v>4.5</v>
      </c>
      <c r="G106" s="3">
        <v>6.6</v>
      </c>
      <c r="H106" s="3">
        <v>71</v>
      </c>
      <c r="I106" s="3">
        <v>27.48</v>
      </c>
      <c r="J106" s="3">
        <v>14.68</v>
      </c>
      <c r="K106" s="3">
        <v>1.18</v>
      </c>
      <c r="L106" s="3">
        <v>0.02</v>
      </c>
      <c r="M106" s="3">
        <v>0.03</v>
      </c>
      <c r="N106" s="3">
        <v>4.26</v>
      </c>
    </row>
    <row r="107" spans="2:14" x14ac:dyDescent="0.3">
      <c r="B107" s="1" t="s">
        <v>272</v>
      </c>
      <c r="C107" s="5" t="s">
        <v>273</v>
      </c>
      <c r="D107" s="6">
        <v>120</v>
      </c>
      <c r="E107" s="3">
        <v>1.2</v>
      </c>
      <c r="F107" s="3">
        <v>5.4</v>
      </c>
      <c r="G107" s="3">
        <v>7.92</v>
      </c>
      <c r="H107" s="3">
        <v>85.2</v>
      </c>
      <c r="I107" s="3">
        <v>32.979999999999997</v>
      </c>
      <c r="J107" s="3">
        <v>17.62</v>
      </c>
      <c r="K107" s="3">
        <v>1.42</v>
      </c>
      <c r="L107" s="3">
        <v>0.02</v>
      </c>
      <c r="M107" s="3">
        <v>0.04</v>
      </c>
      <c r="N107" s="3">
        <v>5.1100000000000003</v>
      </c>
    </row>
    <row r="108" spans="2:14" x14ac:dyDescent="0.3">
      <c r="B108" s="1" t="s">
        <v>64</v>
      </c>
      <c r="C108" s="5" t="s">
        <v>65</v>
      </c>
      <c r="D108" s="6" t="s">
        <v>66</v>
      </c>
      <c r="E108" s="8">
        <v>1.4</v>
      </c>
      <c r="F108" s="8">
        <v>4.7</v>
      </c>
      <c r="G108" s="8">
        <v>6.8</v>
      </c>
      <c r="H108" s="8">
        <v>75</v>
      </c>
      <c r="I108" s="8">
        <v>26.19</v>
      </c>
      <c r="J108" s="8">
        <v>15.37</v>
      </c>
      <c r="K108" s="8">
        <v>0.56999999999999995</v>
      </c>
      <c r="L108" s="8">
        <v>0.04</v>
      </c>
      <c r="M108" s="8">
        <v>0.04</v>
      </c>
      <c r="N108" s="8">
        <v>9.67</v>
      </c>
    </row>
    <row r="109" spans="2:14" x14ac:dyDescent="0.3">
      <c r="B109" s="1" t="s">
        <v>64</v>
      </c>
      <c r="C109" s="5" t="s">
        <v>65</v>
      </c>
      <c r="D109" s="6" t="s">
        <v>67</v>
      </c>
      <c r="E109" s="3">
        <v>1.75</v>
      </c>
      <c r="F109" s="3">
        <v>5.85</v>
      </c>
      <c r="G109" s="3">
        <v>8.4499999999999993</v>
      </c>
      <c r="H109" s="3">
        <v>93.5</v>
      </c>
      <c r="I109" s="3">
        <v>32.56</v>
      </c>
      <c r="J109" s="3">
        <v>19.11</v>
      </c>
      <c r="K109" s="3">
        <v>0.71</v>
      </c>
      <c r="L109" s="3">
        <v>0.05</v>
      </c>
      <c r="M109" s="3">
        <v>0.05</v>
      </c>
      <c r="N109" s="3">
        <v>12.02</v>
      </c>
    </row>
    <row r="110" spans="2:14" x14ac:dyDescent="0.3">
      <c r="B110" s="1" t="s">
        <v>64</v>
      </c>
      <c r="C110" s="5" t="s">
        <v>65</v>
      </c>
      <c r="D110" s="6" t="s">
        <v>68</v>
      </c>
      <c r="E110" s="3">
        <v>2.1</v>
      </c>
      <c r="F110" s="3">
        <v>7</v>
      </c>
      <c r="G110" s="3">
        <v>10.1</v>
      </c>
      <c r="H110" s="3">
        <v>112</v>
      </c>
      <c r="I110" s="3">
        <v>38.92</v>
      </c>
      <c r="J110" s="3">
        <v>22.84</v>
      </c>
      <c r="K110" s="3">
        <v>0.85</v>
      </c>
      <c r="L110" s="3">
        <v>0.06</v>
      </c>
      <c r="M110" s="3">
        <v>0.06</v>
      </c>
      <c r="N110" s="3">
        <v>14.37</v>
      </c>
    </row>
    <row r="111" spans="2:14" x14ac:dyDescent="0.3">
      <c r="B111" s="1" t="s">
        <v>69</v>
      </c>
      <c r="C111" s="5" t="s">
        <v>70</v>
      </c>
      <c r="D111" s="6" t="s">
        <v>66</v>
      </c>
      <c r="E111" s="3">
        <v>1.5</v>
      </c>
      <c r="F111" s="3">
        <v>4.5</v>
      </c>
      <c r="G111" s="3">
        <v>5.7</v>
      </c>
      <c r="H111" s="3">
        <v>71</v>
      </c>
      <c r="I111" s="3">
        <v>25.83</v>
      </c>
      <c r="J111" s="3">
        <v>13.46</v>
      </c>
      <c r="K111" s="3">
        <v>0.51</v>
      </c>
      <c r="L111" s="3">
        <v>0.02</v>
      </c>
      <c r="M111" s="3">
        <v>0.03</v>
      </c>
      <c r="N111" s="3">
        <v>6</v>
      </c>
    </row>
    <row r="112" spans="2:14" x14ac:dyDescent="0.3">
      <c r="B112" s="1" t="s">
        <v>69</v>
      </c>
      <c r="C112" s="5" t="s">
        <v>70</v>
      </c>
      <c r="D112" s="6" t="s">
        <v>67</v>
      </c>
      <c r="E112" s="3">
        <v>1.85</v>
      </c>
      <c r="F112" s="3">
        <v>5.65</v>
      </c>
      <c r="G112" s="3">
        <v>7.1</v>
      </c>
      <c r="H112" s="3">
        <v>88.5</v>
      </c>
      <c r="I112" s="3">
        <v>32.299999999999997</v>
      </c>
      <c r="J112" s="3">
        <v>16.82</v>
      </c>
      <c r="K112" s="3">
        <v>0.64</v>
      </c>
      <c r="L112" s="3">
        <v>0.03</v>
      </c>
      <c r="M112" s="3">
        <v>0.04</v>
      </c>
      <c r="N112" s="3">
        <v>7.5</v>
      </c>
    </row>
    <row r="113" spans="2:14" x14ac:dyDescent="0.3">
      <c r="B113" s="1" t="s">
        <v>69</v>
      </c>
      <c r="C113" s="5" t="s">
        <v>70</v>
      </c>
      <c r="D113" s="6" t="s">
        <v>68</v>
      </c>
      <c r="E113" s="3">
        <v>2.2000000000000002</v>
      </c>
      <c r="F113" s="3">
        <v>6.8</v>
      </c>
      <c r="G113" s="3">
        <v>8.5</v>
      </c>
      <c r="H113" s="3">
        <v>106</v>
      </c>
      <c r="I113" s="3">
        <v>38.76</v>
      </c>
      <c r="J113" s="3">
        <v>20.18</v>
      </c>
      <c r="K113" s="3">
        <v>0.77</v>
      </c>
      <c r="L113" s="3">
        <v>0.04</v>
      </c>
      <c r="M113" s="3">
        <v>0.04</v>
      </c>
      <c r="N113" s="3">
        <v>9</v>
      </c>
    </row>
    <row r="114" spans="2:14" x14ac:dyDescent="0.3">
      <c r="B114" s="1" t="s">
        <v>71</v>
      </c>
      <c r="C114" s="5" t="s">
        <v>72</v>
      </c>
      <c r="D114" s="6" t="s">
        <v>66</v>
      </c>
      <c r="E114" s="3">
        <v>1.9</v>
      </c>
      <c r="F114" s="3">
        <v>6.6</v>
      </c>
      <c r="G114" s="3">
        <v>10.9</v>
      </c>
      <c r="H114" s="3">
        <v>110</v>
      </c>
      <c r="I114" s="3">
        <v>40.49</v>
      </c>
      <c r="J114" s="3">
        <v>20.149999999999999</v>
      </c>
      <c r="K114" s="3">
        <v>0.91</v>
      </c>
      <c r="L114" s="3">
        <v>0.04</v>
      </c>
      <c r="M114" s="3">
        <v>0.06</v>
      </c>
      <c r="N114" s="3">
        <v>6.55</v>
      </c>
    </row>
    <row r="115" spans="2:14" x14ac:dyDescent="0.3">
      <c r="B115" s="1" t="s">
        <v>71</v>
      </c>
      <c r="C115" s="5" t="s">
        <v>72</v>
      </c>
      <c r="D115" s="6" t="s">
        <v>67</v>
      </c>
      <c r="E115" s="3">
        <v>2.35</v>
      </c>
      <c r="F115" s="3">
        <v>8.25</v>
      </c>
      <c r="G115" s="3">
        <v>13.6</v>
      </c>
      <c r="H115" s="3">
        <v>137.5</v>
      </c>
      <c r="I115" s="3">
        <v>50.6</v>
      </c>
      <c r="J115" s="3">
        <v>25.18</v>
      </c>
      <c r="K115" s="3">
        <v>1.1399999999999999</v>
      </c>
      <c r="L115" s="3">
        <v>0.05</v>
      </c>
      <c r="M115" s="3">
        <v>0.08</v>
      </c>
      <c r="N115" s="3">
        <v>8.19</v>
      </c>
    </row>
    <row r="116" spans="2:14" x14ac:dyDescent="0.3">
      <c r="B116" s="1" t="s">
        <v>71</v>
      </c>
      <c r="C116" s="5" t="s">
        <v>72</v>
      </c>
      <c r="D116" s="6" t="s">
        <v>68</v>
      </c>
      <c r="E116" s="3">
        <v>2.8</v>
      </c>
      <c r="F116" s="3">
        <v>9.9</v>
      </c>
      <c r="G116" s="3">
        <v>16.3</v>
      </c>
      <c r="H116" s="3">
        <v>165</v>
      </c>
      <c r="I116" s="3">
        <v>60.71</v>
      </c>
      <c r="J116" s="3">
        <v>30.21</v>
      </c>
      <c r="K116" s="3">
        <v>1.37</v>
      </c>
      <c r="L116" s="3">
        <v>0.06</v>
      </c>
      <c r="M116" s="3">
        <v>0.09</v>
      </c>
      <c r="N116" s="3">
        <v>9.82</v>
      </c>
    </row>
    <row r="117" spans="2:14" x14ac:dyDescent="0.3">
      <c r="B117" s="1" t="s">
        <v>73</v>
      </c>
      <c r="C117" s="5" t="s">
        <v>74</v>
      </c>
      <c r="D117" s="6" t="s">
        <v>66</v>
      </c>
      <c r="E117" s="3">
        <v>1.6</v>
      </c>
      <c r="F117" s="3">
        <v>4.0999999999999996</v>
      </c>
      <c r="G117" s="3">
        <v>11.87</v>
      </c>
      <c r="H117" s="3">
        <v>91</v>
      </c>
      <c r="I117" s="3">
        <v>25.05</v>
      </c>
      <c r="J117" s="3">
        <v>21.1</v>
      </c>
      <c r="K117" s="3">
        <v>1.05</v>
      </c>
      <c r="L117" s="3">
        <v>0.04</v>
      </c>
      <c r="M117" s="3">
        <v>0.04</v>
      </c>
      <c r="N117" s="3">
        <v>5.56</v>
      </c>
    </row>
    <row r="118" spans="2:14" x14ac:dyDescent="0.3">
      <c r="B118" s="1" t="s">
        <v>73</v>
      </c>
      <c r="C118" s="5" t="s">
        <v>74</v>
      </c>
      <c r="D118" s="6" t="s">
        <v>67</v>
      </c>
      <c r="E118" s="3">
        <v>2</v>
      </c>
      <c r="F118" s="3">
        <v>5.15</v>
      </c>
      <c r="G118" s="3">
        <v>14.84</v>
      </c>
      <c r="H118" s="3">
        <v>113.5</v>
      </c>
      <c r="I118" s="3">
        <v>31.31</v>
      </c>
      <c r="J118" s="3">
        <v>26.37</v>
      </c>
      <c r="K118" s="3">
        <v>1.32</v>
      </c>
      <c r="L118" s="3">
        <v>0.05</v>
      </c>
      <c r="M118" s="3">
        <v>0.05</v>
      </c>
      <c r="N118" s="3">
        <v>6.95</v>
      </c>
    </row>
    <row r="119" spans="2:14" x14ac:dyDescent="0.3">
      <c r="B119" s="1" t="s">
        <v>73</v>
      </c>
      <c r="C119" s="5" t="s">
        <v>74</v>
      </c>
      <c r="D119" s="6" t="s">
        <v>68</v>
      </c>
      <c r="E119" s="3">
        <v>2.4</v>
      </c>
      <c r="F119" s="3">
        <v>6.2</v>
      </c>
      <c r="G119" s="3">
        <v>17.8</v>
      </c>
      <c r="H119" s="3">
        <v>136</v>
      </c>
      <c r="I119" s="3">
        <v>37.56</v>
      </c>
      <c r="J119" s="3">
        <v>31.64</v>
      </c>
      <c r="K119" s="3">
        <v>1.58</v>
      </c>
      <c r="L119" s="3">
        <v>0.06</v>
      </c>
      <c r="M119" s="3">
        <v>0.06</v>
      </c>
      <c r="N119" s="3">
        <v>8.34</v>
      </c>
    </row>
    <row r="120" spans="2:14" x14ac:dyDescent="0.3">
      <c r="B120" s="1" t="s">
        <v>75</v>
      </c>
      <c r="C120" s="5" t="s">
        <v>76</v>
      </c>
      <c r="D120" s="6" t="s">
        <v>66</v>
      </c>
      <c r="E120" s="3">
        <v>1.7</v>
      </c>
      <c r="F120" s="3">
        <v>4.2</v>
      </c>
      <c r="G120" s="3">
        <v>12.3</v>
      </c>
      <c r="H120" s="3">
        <v>96</v>
      </c>
      <c r="I120" s="3">
        <v>12.47</v>
      </c>
      <c r="J120" s="3">
        <v>18</v>
      </c>
      <c r="K120" s="3">
        <v>0.68</v>
      </c>
      <c r="L120" s="3">
        <v>0.06</v>
      </c>
      <c r="M120" s="3">
        <v>0.05</v>
      </c>
      <c r="N120" s="3">
        <v>5.36</v>
      </c>
    </row>
    <row r="121" spans="2:14" x14ac:dyDescent="0.3">
      <c r="B121" s="1" t="s">
        <v>75</v>
      </c>
      <c r="C121" s="5" t="s">
        <v>76</v>
      </c>
      <c r="D121" s="6" t="s">
        <v>67</v>
      </c>
      <c r="E121" s="3">
        <v>2.15</v>
      </c>
      <c r="F121" s="3">
        <v>5.3</v>
      </c>
      <c r="G121" s="3">
        <v>15.4</v>
      </c>
      <c r="H121" s="3">
        <v>120</v>
      </c>
      <c r="I121" s="3">
        <v>15.59</v>
      </c>
      <c r="J121" s="3">
        <v>22.5</v>
      </c>
      <c r="K121" s="3">
        <v>0.85</v>
      </c>
      <c r="L121" s="3">
        <v>0.08</v>
      </c>
      <c r="M121" s="3">
        <v>0.06</v>
      </c>
      <c r="N121" s="3">
        <v>6.7</v>
      </c>
    </row>
    <row r="122" spans="2:14" x14ac:dyDescent="0.3">
      <c r="B122" s="1" t="s">
        <v>75</v>
      </c>
      <c r="C122" s="5" t="s">
        <v>76</v>
      </c>
      <c r="D122" s="6" t="s">
        <v>68</v>
      </c>
      <c r="E122" s="3">
        <v>2.6</v>
      </c>
      <c r="F122" s="3">
        <v>6.4</v>
      </c>
      <c r="G122" s="3">
        <v>18.5</v>
      </c>
      <c r="H122" s="3">
        <v>144</v>
      </c>
      <c r="I122" s="3">
        <v>18.7</v>
      </c>
      <c r="J122" s="3">
        <v>27</v>
      </c>
      <c r="K122" s="3">
        <v>1.02</v>
      </c>
      <c r="L122" s="3">
        <v>0.09</v>
      </c>
      <c r="M122" s="3">
        <v>7.0000000000000007E-2</v>
      </c>
      <c r="N122" s="3">
        <v>8.0399999999999991</v>
      </c>
    </row>
    <row r="123" spans="2:14" x14ac:dyDescent="0.3">
      <c r="B123" s="1" t="s">
        <v>77</v>
      </c>
      <c r="C123" s="5" t="s">
        <v>78</v>
      </c>
      <c r="D123" s="6" t="s">
        <v>66</v>
      </c>
      <c r="E123" s="3">
        <v>1.7</v>
      </c>
      <c r="F123" s="3">
        <v>4.2</v>
      </c>
      <c r="G123" s="3">
        <v>10.9</v>
      </c>
      <c r="H123" s="3">
        <v>90</v>
      </c>
      <c r="I123" s="3">
        <v>18.98</v>
      </c>
      <c r="J123" s="3">
        <v>19.32</v>
      </c>
      <c r="K123" s="3">
        <v>0.73</v>
      </c>
      <c r="L123" s="3">
        <v>0.06</v>
      </c>
      <c r="M123" s="3">
        <v>0.05</v>
      </c>
      <c r="N123" s="3">
        <v>8.4</v>
      </c>
    </row>
    <row r="124" spans="2:14" x14ac:dyDescent="0.3">
      <c r="B124" s="1" t="s">
        <v>77</v>
      </c>
      <c r="C124" s="5" t="s">
        <v>78</v>
      </c>
      <c r="D124" s="6" t="s">
        <v>67</v>
      </c>
      <c r="E124" s="3">
        <v>2.15</v>
      </c>
      <c r="F124" s="3">
        <v>5.25</v>
      </c>
      <c r="G124" s="3">
        <v>13.65</v>
      </c>
      <c r="H124" s="3">
        <v>112</v>
      </c>
      <c r="I124" s="3">
        <v>23.72</v>
      </c>
      <c r="J124" s="3">
        <v>24.15</v>
      </c>
      <c r="K124" s="3">
        <v>0.91</v>
      </c>
      <c r="L124" s="3">
        <v>0.08</v>
      </c>
      <c r="M124" s="3">
        <v>0.06</v>
      </c>
      <c r="N124" s="3">
        <v>10.5</v>
      </c>
    </row>
    <row r="125" spans="2:14" x14ac:dyDescent="0.3">
      <c r="B125" s="1" t="s">
        <v>77</v>
      </c>
      <c r="C125" s="5" t="s">
        <v>78</v>
      </c>
      <c r="D125" s="6" t="s">
        <v>68</v>
      </c>
      <c r="E125" s="3">
        <v>2.6</v>
      </c>
      <c r="F125" s="3">
        <v>6.3</v>
      </c>
      <c r="G125" s="3">
        <v>16.399999999999999</v>
      </c>
      <c r="H125" s="3">
        <v>134</v>
      </c>
      <c r="I125" s="3">
        <v>28.46</v>
      </c>
      <c r="J125" s="3">
        <v>28.97</v>
      </c>
      <c r="K125" s="3">
        <v>1.0900000000000001</v>
      </c>
      <c r="L125" s="3">
        <v>0.1</v>
      </c>
      <c r="M125" s="3">
        <v>7.0000000000000007E-2</v>
      </c>
      <c r="N125" s="3">
        <v>12.6</v>
      </c>
    </row>
    <row r="126" spans="2:14" x14ac:dyDescent="0.3">
      <c r="B126" s="1" t="s">
        <v>79</v>
      </c>
      <c r="C126" s="5" t="s">
        <v>80</v>
      </c>
      <c r="D126" s="6">
        <v>200</v>
      </c>
      <c r="E126" s="3">
        <v>3.9</v>
      </c>
      <c r="F126" s="3">
        <v>7.6</v>
      </c>
      <c r="G126" s="3">
        <v>14.8</v>
      </c>
      <c r="H126" s="3">
        <v>145</v>
      </c>
      <c r="I126" s="3">
        <v>12.89</v>
      </c>
      <c r="J126" s="3">
        <v>21.72</v>
      </c>
      <c r="K126" s="3">
        <v>0.83</v>
      </c>
      <c r="L126" s="3">
        <v>0.09</v>
      </c>
      <c r="M126" s="3">
        <v>0.06</v>
      </c>
      <c r="N126" s="3">
        <v>7.72</v>
      </c>
    </row>
    <row r="127" spans="2:14" x14ac:dyDescent="0.3">
      <c r="B127" s="1" t="s">
        <v>79</v>
      </c>
      <c r="C127" s="5" t="s">
        <v>80</v>
      </c>
      <c r="D127" s="6">
        <v>250</v>
      </c>
      <c r="E127" s="3">
        <v>4.8499999999999996</v>
      </c>
      <c r="F127" s="3">
        <v>9.5</v>
      </c>
      <c r="G127" s="3">
        <v>18.55</v>
      </c>
      <c r="H127" s="3">
        <v>181</v>
      </c>
      <c r="I127" s="3">
        <v>16.11</v>
      </c>
      <c r="J127" s="3">
        <v>27.14</v>
      </c>
      <c r="K127" s="3">
        <v>1.04</v>
      </c>
      <c r="L127" s="3">
        <v>0.11</v>
      </c>
      <c r="M127" s="3">
        <v>0.08</v>
      </c>
      <c r="N127" s="3">
        <v>9.65</v>
      </c>
    </row>
    <row r="128" spans="2:14" x14ac:dyDescent="0.3">
      <c r="B128" s="1" t="s">
        <v>79</v>
      </c>
      <c r="C128" s="5" t="s">
        <v>80</v>
      </c>
      <c r="D128" s="6">
        <v>300</v>
      </c>
      <c r="E128" s="3">
        <v>5.8</v>
      </c>
      <c r="F128" s="3">
        <v>11.4</v>
      </c>
      <c r="G128" s="3">
        <v>22.3</v>
      </c>
      <c r="H128" s="3">
        <v>217</v>
      </c>
      <c r="I128" s="3">
        <v>19.32</v>
      </c>
      <c r="J128" s="3">
        <v>32.56</v>
      </c>
      <c r="K128" s="3">
        <v>1.24</v>
      </c>
      <c r="L128" s="3">
        <v>0.13</v>
      </c>
      <c r="M128" s="3">
        <v>0.09</v>
      </c>
      <c r="N128" s="3">
        <v>11.57</v>
      </c>
    </row>
    <row r="129" spans="2:14" x14ac:dyDescent="0.3">
      <c r="B129" s="1" t="s">
        <v>81</v>
      </c>
      <c r="C129" s="5" t="s">
        <v>82</v>
      </c>
      <c r="D129" s="6">
        <v>200</v>
      </c>
      <c r="E129" s="3">
        <v>2.1</v>
      </c>
      <c r="F129" s="3">
        <v>2</v>
      </c>
      <c r="G129" s="3">
        <v>15</v>
      </c>
      <c r="H129" s="3">
        <v>89</v>
      </c>
      <c r="I129" s="3">
        <v>10.96</v>
      </c>
      <c r="J129" s="3">
        <v>16.739999999999998</v>
      </c>
      <c r="K129" s="3">
        <v>0.69</v>
      </c>
      <c r="L129" s="3">
        <v>7.0000000000000007E-2</v>
      </c>
      <c r="M129" s="3">
        <v>0.04</v>
      </c>
      <c r="N129" s="3">
        <v>5.28</v>
      </c>
    </row>
    <row r="130" spans="2:14" x14ac:dyDescent="0.3">
      <c r="B130" s="1" t="s">
        <v>81</v>
      </c>
      <c r="C130" s="5" t="s">
        <v>82</v>
      </c>
      <c r="D130" s="6">
        <v>250</v>
      </c>
      <c r="E130" s="3">
        <v>2.65</v>
      </c>
      <c r="F130" s="3">
        <v>2.5</v>
      </c>
      <c r="G130" s="3">
        <v>18.8</v>
      </c>
      <c r="H130" s="3">
        <v>111.5</v>
      </c>
      <c r="I130" s="3">
        <v>13.7</v>
      </c>
      <c r="J130" s="3">
        <v>20.92</v>
      </c>
      <c r="K130" s="3">
        <v>0.87</v>
      </c>
      <c r="L130" s="3">
        <v>0.09</v>
      </c>
      <c r="M130" s="3">
        <v>0.05</v>
      </c>
      <c r="N130" s="3">
        <v>6.6</v>
      </c>
    </row>
    <row r="131" spans="2:14" x14ac:dyDescent="0.3">
      <c r="B131" s="1" t="s">
        <v>81</v>
      </c>
      <c r="C131" s="5" t="s">
        <v>82</v>
      </c>
      <c r="D131" s="6">
        <v>300</v>
      </c>
      <c r="E131" s="3">
        <v>3.2</v>
      </c>
      <c r="F131" s="3">
        <v>3</v>
      </c>
      <c r="G131" s="3">
        <v>22.6</v>
      </c>
      <c r="H131" s="3">
        <v>134</v>
      </c>
      <c r="I131" s="3">
        <v>16.440000000000001</v>
      </c>
      <c r="J131" s="3">
        <v>25.1</v>
      </c>
      <c r="K131" s="3">
        <v>1.04</v>
      </c>
      <c r="L131" s="3">
        <v>0.1</v>
      </c>
      <c r="M131" s="3">
        <v>0.06</v>
      </c>
      <c r="N131" s="3">
        <v>7.92</v>
      </c>
    </row>
    <row r="132" spans="2:14" x14ac:dyDescent="0.3">
      <c r="B132" s="1" t="s">
        <v>83</v>
      </c>
      <c r="C132" s="5" t="s">
        <v>84</v>
      </c>
      <c r="D132" s="6" t="s">
        <v>85</v>
      </c>
      <c r="E132" s="3">
        <v>6.4</v>
      </c>
      <c r="F132" s="3">
        <v>3.5</v>
      </c>
      <c r="G132" s="3">
        <v>25.5</v>
      </c>
      <c r="H132" s="3">
        <v>161</v>
      </c>
      <c r="I132" s="3">
        <v>24.36</v>
      </c>
      <c r="J132" s="3">
        <v>29.64</v>
      </c>
      <c r="K132" s="3">
        <v>1.72</v>
      </c>
      <c r="L132" s="3">
        <v>0.11</v>
      </c>
      <c r="M132" s="3">
        <v>0.04</v>
      </c>
      <c r="N132" s="3">
        <v>3.46</v>
      </c>
    </row>
    <row r="133" spans="2:14" x14ac:dyDescent="0.3">
      <c r="B133" s="1" t="s">
        <v>83</v>
      </c>
      <c r="C133" s="5" t="s">
        <v>84</v>
      </c>
      <c r="D133" s="6" t="s">
        <v>86</v>
      </c>
      <c r="E133" s="3">
        <v>8</v>
      </c>
      <c r="F133" s="3">
        <v>4.4000000000000004</v>
      </c>
      <c r="G133" s="3">
        <v>31.85</v>
      </c>
      <c r="H133" s="3">
        <v>201.5</v>
      </c>
      <c r="I133" s="3">
        <v>30.45</v>
      </c>
      <c r="J133" s="3">
        <v>37.049999999999997</v>
      </c>
      <c r="K133" s="3">
        <v>2.15</v>
      </c>
      <c r="L133" s="3">
        <v>0.14000000000000001</v>
      </c>
      <c r="M133" s="3">
        <v>0.05</v>
      </c>
      <c r="N133" s="3">
        <v>4.33</v>
      </c>
    </row>
    <row r="134" spans="2:14" x14ac:dyDescent="0.3">
      <c r="B134" s="1" t="s">
        <v>83</v>
      </c>
      <c r="C134" s="5" t="s">
        <v>84</v>
      </c>
      <c r="D134" s="6" t="s">
        <v>87</v>
      </c>
      <c r="E134" s="3">
        <v>9.6</v>
      </c>
      <c r="F134" s="3">
        <v>5.3</v>
      </c>
      <c r="G134" s="3">
        <v>38.200000000000003</v>
      </c>
      <c r="H134" s="3">
        <v>242</v>
      </c>
      <c r="I134" s="3">
        <v>36.54</v>
      </c>
      <c r="J134" s="3">
        <v>44.46</v>
      </c>
      <c r="K134" s="3">
        <v>2.58</v>
      </c>
      <c r="L134" s="3">
        <v>0.17</v>
      </c>
      <c r="M134" s="3">
        <v>0.06</v>
      </c>
      <c r="N134" s="3">
        <v>5.19</v>
      </c>
    </row>
    <row r="135" spans="2:14" x14ac:dyDescent="0.3">
      <c r="B135" s="1" t="s">
        <v>88</v>
      </c>
      <c r="C135" s="5" t="s">
        <v>89</v>
      </c>
      <c r="D135" s="6" t="s">
        <v>66</v>
      </c>
      <c r="E135" s="3">
        <v>1.7</v>
      </c>
      <c r="F135" s="3">
        <v>4.5</v>
      </c>
      <c r="G135" s="3">
        <v>10</v>
      </c>
      <c r="H135" s="3">
        <v>88</v>
      </c>
      <c r="I135" s="3">
        <v>15.98</v>
      </c>
      <c r="J135" s="3">
        <v>10.97</v>
      </c>
      <c r="K135" s="3">
        <v>0.39</v>
      </c>
      <c r="L135" s="3">
        <v>0.03</v>
      </c>
      <c r="M135" s="3">
        <v>0.02</v>
      </c>
      <c r="N135" s="3">
        <v>6.4</v>
      </c>
    </row>
    <row r="136" spans="2:14" x14ac:dyDescent="0.3">
      <c r="B136" s="1" t="s">
        <v>88</v>
      </c>
      <c r="C136" s="5" t="s">
        <v>89</v>
      </c>
      <c r="D136" s="6" t="s">
        <v>67</v>
      </c>
      <c r="E136" s="3">
        <v>2.15</v>
      </c>
      <c r="F136" s="3">
        <v>5.65</v>
      </c>
      <c r="G136" s="3">
        <v>12.5</v>
      </c>
      <c r="H136" s="3">
        <v>110</v>
      </c>
      <c r="I136" s="3">
        <v>19.98</v>
      </c>
      <c r="J136" s="3">
        <v>13.72</v>
      </c>
      <c r="K136" s="3">
        <v>0.49</v>
      </c>
      <c r="L136" s="3">
        <v>0.04</v>
      </c>
      <c r="M136" s="3">
        <v>0.03</v>
      </c>
      <c r="N136" s="3">
        <v>8</v>
      </c>
    </row>
    <row r="137" spans="2:14" x14ac:dyDescent="0.3">
      <c r="B137" s="1" t="s">
        <v>88</v>
      </c>
      <c r="C137" s="5" t="s">
        <v>89</v>
      </c>
      <c r="D137" s="6" t="s">
        <v>68</v>
      </c>
      <c r="E137" s="3">
        <v>2.6</v>
      </c>
      <c r="F137" s="3">
        <v>6.8</v>
      </c>
      <c r="G137" s="3">
        <v>15</v>
      </c>
      <c r="H137" s="3">
        <v>132</v>
      </c>
      <c r="I137" s="3">
        <v>23.97</v>
      </c>
      <c r="J137" s="3">
        <v>16.46</v>
      </c>
      <c r="K137" s="3">
        <v>0.57999999999999996</v>
      </c>
      <c r="L137" s="3">
        <v>0.04</v>
      </c>
      <c r="M137" s="3">
        <v>0.03</v>
      </c>
      <c r="N137" s="3">
        <v>9.6</v>
      </c>
    </row>
    <row r="138" spans="2:14" x14ac:dyDescent="0.3">
      <c r="B138" s="1" t="s">
        <v>90</v>
      </c>
      <c r="C138" s="5" t="s">
        <v>91</v>
      </c>
      <c r="D138" s="6">
        <v>200</v>
      </c>
      <c r="E138" s="3">
        <v>1.6</v>
      </c>
      <c r="F138" s="3">
        <v>3.5</v>
      </c>
      <c r="G138" s="3">
        <v>8.6999999999999993</v>
      </c>
      <c r="H138" s="3">
        <v>73</v>
      </c>
      <c r="I138" s="3">
        <v>17.920000000000002</v>
      </c>
      <c r="J138" s="3">
        <v>17.45</v>
      </c>
      <c r="K138" s="3">
        <v>0.61</v>
      </c>
      <c r="L138" s="3">
        <v>0.06</v>
      </c>
      <c r="M138" s="3">
        <v>0.05</v>
      </c>
      <c r="N138" s="3">
        <v>7.2</v>
      </c>
    </row>
    <row r="139" spans="2:14" x14ac:dyDescent="0.3">
      <c r="B139" s="1" t="s">
        <v>90</v>
      </c>
      <c r="C139" s="5" t="s">
        <v>91</v>
      </c>
      <c r="D139" s="6">
        <v>250</v>
      </c>
      <c r="E139" s="3">
        <v>2</v>
      </c>
      <c r="F139" s="3">
        <v>4.3499999999999996</v>
      </c>
      <c r="G139" s="3">
        <v>10.85</v>
      </c>
      <c r="H139" s="3">
        <v>91.5</v>
      </c>
      <c r="I139" s="3">
        <v>22.39</v>
      </c>
      <c r="J139" s="3">
        <v>21.81</v>
      </c>
      <c r="K139" s="3">
        <v>0.77</v>
      </c>
      <c r="L139" s="3">
        <v>0.08</v>
      </c>
      <c r="M139" s="3">
        <v>7.0000000000000007E-2</v>
      </c>
      <c r="N139" s="3">
        <v>9</v>
      </c>
    </row>
    <row r="140" spans="2:14" x14ac:dyDescent="0.3">
      <c r="B140" s="1" t="s">
        <v>90</v>
      </c>
      <c r="C140" s="5" t="s">
        <v>91</v>
      </c>
      <c r="D140" s="6">
        <v>300</v>
      </c>
      <c r="E140" s="3">
        <v>2.4</v>
      </c>
      <c r="F140" s="3">
        <v>5.2</v>
      </c>
      <c r="G140" s="3">
        <v>13</v>
      </c>
      <c r="H140" s="3">
        <v>110</v>
      </c>
      <c r="I140" s="3">
        <v>26.86</v>
      </c>
      <c r="J140" s="3">
        <v>26.16</v>
      </c>
      <c r="K140" s="3">
        <v>0.92</v>
      </c>
      <c r="L140" s="3">
        <v>0.09</v>
      </c>
      <c r="M140" s="3">
        <v>0.08</v>
      </c>
      <c r="N140" s="3">
        <v>10.8</v>
      </c>
    </row>
    <row r="141" spans="2:14" x14ac:dyDescent="0.3">
      <c r="B141" s="1" t="s">
        <v>18</v>
      </c>
      <c r="C141" s="5" t="s">
        <v>19</v>
      </c>
      <c r="D141" s="6" t="s">
        <v>20</v>
      </c>
      <c r="E141" s="3">
        <v>4.7</v>
      </c>
      <c r="F141" s="3">
        <v>7.9</v>
      </c>
      <c r="G141" s="3">
        <v>13.2</v>
      </c>
      <c r="H141" s="3">
        <v>143</v>
      </c>
      <c r="I141" s="3">
        <v>131.33000000000001</v>
      </c>
      <c r="J141" s="3">
        <v>26.56</v>
      </c>
      <c r="K141" s="3">
        <v>0.61</v>
      </c>
      <c r="L141" s="3">
        <v>0.08</v>
      </c>
      <c r="M141" s="3">
        <v>0.02</v>
      </c>
      <c r="N141" s="3">
        <v>6.56</v>
      </c>
    </row>
    <row r="142" spans="2:14" x14ac:dyDescent="0.3">
      <c r="B142" s="1" t="s">
        <v>18</v>
      </c>
      <c r="C142" s="5" t="s">
        <v>19</v>
      </c>
      <c r="D142" s="6" t="s">
        <v>92</v>
      </c>
      <c r="E142" s="3">
        <v>5.9</v>
      </c>
      <c r="F142" s="3">
        <v>9.9</v>
      </c>
      <c r="G142" s="3">
        <v>16.55</v>
      </c>
      <c r="H142" s="3">
        <v>179</v>
      </c>
      <c r="I142" s="3">
        <v>164.12</v>
      </c>
      <c r="J142" s="3">
        <v>33.19</v>
      </c>
      <c r="K142" s="3">
        <v>0.77</v>
      </c>
      <c r="L142" s="3">
        <v>0.1</v>
      </c>
      <c r="M142" s="3">
        <v>0.14000000000000001</v>
      </c>
      <c r="N142" s="3">
        <v>8.1999999999999993</v>
      </c>
    </row>
    <row r="143" spans="2:14" x14ac:dyDescent="0.3">
      <c r="B143" s="1" t="s">
        <v>18</v>
      </c>
      <c r="C143" s="5" t="s">
        <v>19</v>
      </c>
      <c r="D143" s="6" t="s">
        <v>93</v>
      </c>
      <c r="E143" s="3">
        <v>7.1</v>
      </c>
      <c r="F143" s="3">
        <v>11.9</v>
      </c>
      <c r="G143" s="3">
        <v>19.899999999999999</v>
      </c>
      <c r="H143" s="3">
        <v>215</v>
      </c>
      <c r="I143" s="3">
        <v>196.9</v>
      </c>
      <c r="J143" s="3">
        <v>39.82</v>
      </c>
      <c r="K143" s="3">
        <v>0.92</v>
      </c>
      <c r="L143" s="3">
        <v>0.12</v>
      </c>
      <c r="M143" s="3">
        <v>0.26</v>
      </c>
      <c r="N143" s="3">
        <v>9.84</v>
      </c>
    </row>
    <row r="144" spans="2:14" x14ac:dyDescent="0.3">
      <c r="B144" s="1" t="s">
        <v>94</v>
      </c>
      <c r="C144" s="5" t="s">
        <v>95</v>
      </c>
      <c r="D144" s="6">
        <v>200</v>
      </c>
      <c r="E144" s="3">
        <v>8</v>
      </c>
      <c r="F144" s="3">
        <v>9.1</v>
      </c>
      <c r="G144" s="3">
        <v>27.9</v>
      </c>
      <c r="H144" s="3">
        <v>224</v>
      </c>
      <c r="I144" s="3">
        <v>255.5</v>
      </c>
      <c r="J144" s="3">
        <v>30.85</v>
      </c>
      <c r="K144" s="3">
        <v>0.28999999999999998</v>
      </c>
      <c r="L144" s="3">
        <v>0.11</v>
      </c>
      <c r="M144" s="3">
        <v>0.3</v>
      </c>
      <c r="N144" s="3">
        <v>1.1000000000000001</v>
      </c>
    </row>
    <row r="145" spans="2:14" x14ac:dyDescent="0.3">
      <c r="B145" s="1" t="s">
        <v>94</v>
      </c>
      <c r="C145" s="5" t="s">
        <v>95</v>
      </c>
      <c r="D145" s="6">
        <v>250</v>
      </c>
      <c r="E145" s="3">
        <v>10</v>
      </c>
      <c r="F145" s="3">
        <v>11.4</v>
      </c>
      <c r="G145" s="3">
        <v>34.9</v>
      </c>
      <c r="H145" s="3">
        <v>280</v>
      </c>
      <c r="I145" s="3">
        <v>319.38</v>
      </c>
      <c r="J145" s="3">
        <v>38.57</v>
      </c>
      <c r="K145" s="3">
        <v>0.37</v>
      </c>
      <c r="L145" s="3">
        <v>0.14000000000000001</v>
      </c>
      <c r="M145" s="3">
        <v>0.38</v>
      </c>
      <c r="N145" s="3">
        <v>1.38</v>
      </c>
    </row>
    <row r="146" spans="2:14" x14ac:dyDescent="0.3">
      <c r="B146" s="1" t="s">
        <v>94</v>
      </c>
      <c r="C146" s="5" t="s">
        <v>95</v>
      </c>
      <c r="D146" s="6">
        <v>300</v>
      </c>
      <c r="E146" s="3">
        <v>12</v>
      </c>
      <c r="F146" s="3">
        <v>13.7</v>
      </c>
      <c r="G146" s="3">
        <v>41.9</v>
      </c>
      <c r="H146" s="3">
        <v>336</v>
      </c>
      <c r="I146" s="3">
        <v>383.25</v>
      </c>
      <c r="J146" s="3">
        <v>46.28</v>
      </c>
      <c r="K146" s="3">
        <v>0.44</v>
      </c>
      <c r="L146" s="3">
        <v>0.17</v>
      </c>
      <c r="M146" s="3">
        <v>0.45</v>
      </c>
      <c r="N146" s="3">
        <v>1.65</v>
      </c>
    </row>
    <row r="147" spans="2:14" x14ac:dyDescent="0.3">
      <c r="B147" s="1" t="s">
        <v>94</v>
      </c>
      <c r="C147" s="5" t="s">
        <v>96</v>
      </c>
      <c r="D147" s="6">
        <v>200</v>
      </c>
      <c r="E147" s="3">
        <v>7</v>
      </c>
      <c r="F147" s="3">
        <v>8.3000000000000007</v>
      </c>
      <c r="G147" s="3">
        <v>18.399999999999999</v>
      </c>
      <c r="H147" s="3">
        <v>175</v>
      </c>
      <c r="I147" s="3">
        <v>225.31</v>
      </c>
      <c r="J147" s="3">
        <v>34.29</v>
      </c>
      <c r="K147" s="3">
        <v>0.47</v>
      </c>
      <c r="L147" s="3">
        <v>0.1</v>
      </c>
      <c r="M147" s="3">
        <v>0.26</v>
      </c>
      <c r="N147" s="3">
        <v>1.1000000000000001</v>
      </c>
    </row>
    <row r="148" spans="2:14" x14ac:dyDescent="0.3">
      <c r="B148" s="1" t="s">
        <v>94</v>
      </c>
      <c r="C148" s="5" t="s">
        <v>96</v>
      </c>
      <c r="D148" s="6">
        <v>250</v>
      </c>
      <c r="E148" s="3">
        <v>8.8000000000000007</v>
      </c>
      <c r="F148" s="3">
        <v>10.35</v>
      </c>
      <c r="G148" s="3">
        <v>23</v>
      </c>
      <c r="H148" s="3">
        <v>219</v>
      </c>
      <c r="I148" s="3">
        <v>281.64</v>
      </c>
      <c r="J148" s="3">
        <v>42.87</v>
      </c>
      <c r="K148" s="3">
        <v>0.59</v>
      </c>
      <c r="L148" s="3">
        <v>0.13</v>
      </c>
      <c r="M148" s="3">
        <v>0.33</v>
      </c>
      <c r="N148" s="3">
        <v>1.38</v>
      </c>
    </row>
    <row r="149" spans="2:14" x14ac:dyDescent="0.3">
      <c r="B149" s="1" t="s">
        <v>94</v>
      </c>
      <c r="C149" s="5" t="s">
        <v>96</v>
      </c>
      <c r="D149" s="6">
        <v>300</v>
      </c>
      <c r="E149" s="3">
        <v>10.6</v>
      </c>
      <c r="F149" s="3">
        <v>12.4</v>
      </c>
      <c r="G149" s="3">
        <v>27.6</v>
      </c>
      <c r="H149" s="3">
        <v>263</v>
      </c>
      <c r="I149" s="3">
        <v>337.97</v>
      </c>
      <c r="J149" s="3">
        <v>51.44</v>
      </c>
      <c r="K149" s="3">
        <v>0.71</v>
      </c>
      <c r="L149" s="3">
        <v>0.15</v>
      </c>
      <c r="M149" s="3">
        <v>0.39</v>
      </c>
      <c r="N149" s="3">
        <v>1.65</v>
      </c>
    </row>
    <row r="150" spans="2:14" x14ac:dyDescent="0.3">
      <c r="B150" s="1" t="s">
        <v>97</v>
      </c>
      <c r="C150" s="5" t="s">
        <v>98</v>
      </c>
      <c r="D150" s="6">
        <v>200</v>
      </c>
      <c r="E150" s="3">
        <v>4</v>
      </c>
      <c r="F150" s="3">
        <v>4.4000000000000004</v>
      </c>
      <c r="G150" s="3">
        <v>12.8</v>
      </c>
      <c r="H150" s="3">
        <v>108</v>
      </c>
      <c r="I150" s="3">
        <v>121.17</v>
      </c>
      <c r="J150" s="3">
        <v>26.83</v>
      </c>
      <c r="K150" s="3">
        <v>0.63</v>
      </c>
      <c r="L150" s="3">
        <v>0.08</v>
      </c>
      <c r="M150" s="3">
        <v>0.15</v>
      </c>
      <c r="N150" s="3">
        <v>6.87</v>
      </c>
    </row>
    <row r="151" spans="2:14" x14ac:dyDescent="0.3">
      <c r="B151" s="1" t="s">
        <v>97</v>
      </c>
      <c r="C151" s="5" t="s">
        <v>98</v>
      </c>
      <c r="D151" s="6">
        <v>250</v>
      </c>
      <c r="E151" s="3">
        <v>5</v>
      </c>
      <c r="F151" s="3">
        <v>5.5</v>
      </c>
      <c r="G151" s="3">
        <v>16</v>
      </c>
      <c r="H151" s="3">
        <v>135</v>
      </c>
      <c r="I151" s="3">
        <v>151.41999999999999</v>
      </c>
      <c r="J151" s="3">
        <v>33.53</v>
      </c>
      <c r="K151" s="3">
        <v>0.79</v>
      </c>
      <c r="L151" s="3">
        <v>0.1</v>
      </c>
      <c r="M151" s="3">
        <v>0.19</v>
      </c>
      <c r="N151" s="3">
        <v>8.59</v>
      </c>
    </row>
    <row r="152" spans="2:14" x14ac:dyDescent="0.3">
      <c r="B152" s="1" t="s">
        <v>97</v>
      </c>
      <c r="C152" s="5" t="s">
        <v>98</v>
      </c>
      <c r="D152" s="6">
        <v>300</v>
      </c>
      <c r="E152" s="3">
        <v>6</v>
      </c>
      <c r="F152" s="3">
        <v>6.6</v>
      </c>
      <c r="G152" s="3">
        <v>19.2</v>
      </c>
      <c r="H152" s="3">
        <v>162</v>
      </c>
      <c r="I152" s="3">
        <v>181.66</v>
      </c>
      <c r="J152" s="3">
        <v>40.22</v>
      </c>
      <c r="K152" s="3">
        <v>0.94</v>
      </c>
      <c r="L152" s="3">
        <v>0.12</v>
      </c>
      <c r="M152" s="3">
        <v>0.22</v>
      </c>
      <c r="N152" s="3">
        <v>10.3</v>
      </c>
    </row>
    <row r="153" spans="2:14" x14ac:dyDescent="0.3">
      <c r="B153" s="1" t="s">
        <v>99</v>
      </c>
      <c r="C153" s="5" t="s">
        <v>100</v>
      </c>
      <c r="D153" s="6">
        <v>200</v>
      </c>
      <c r="E153" s="3">
        <v>4.4000000000000004</v>
      </c>
      <c r="F153" s="3">
        <v>4.0999999999999996</v>
      </c>
      <c r="G153" s="3">
        <v>15.9</v>
      </c>
      <c r="H153" s="3">
        <v>119</v>
      </c>
      <c r="I153" s="3">
        <v>108.54</v>
      </c>
      <c r="J153" s="3">
        <v>14.41</v>
      </c>
      <c r="K153" s="3">
        <v>0.32</v>
      </c>
      <c r="L153" s="3">
        <v>0.05</v>
      </c>
      <c r="M153" s="3">
        <v>0.12</v>
      </c>
      <c r="N153" s="3">
        <v>0.51</v>
      </c>
    </row>
    <row r="154" spans="2:14" x14ac:dyDescent="0.3">
      <c r="B154" s="1" t="s">
        <v>99</v>
      </c>
      <c r="C154" s="5" t="s">
        <v>100</v>
      </c>
      <c r="D154" s="6">
        <v>250</v>
      </c>
      <c r="E154" s="3">
        <v>5.5</v>
      </c>
      <c r="F154" s="3">
        <v>5.15</v>
      </c>
      <c r="G154" s="3">
        <v>19.850000000000001</v>
      </c>
      <c r="H154" s="3">
        <v>148.5</v>
      </c>
      <c r="I154" s="3">
        <v>135.63</v>
      </c>
      <c r="J154" s="3">
        <v>18.010000000000002</v>
      </c>
      <c r="K154" s="3">
        <v>0.4</v>
      </c>
      <c r="L154" s="3">
        <v>7.0000000000000007E-2</v>
      </c>
      <c r="M154" s="3">
        <v>7.0000000000000007E-2</v>
      </c>
      <c r="N154" s="3">
        <v>0.64</v>
      </c>
    </row>
    <row r="155" spans="2:14" x14ac:dyDescent="0.3">
      <c r="B155" s="13" t="s">
        <v>99</v>
      </c>
      <c r="C155" s="14" t="s">
        <v>100</v>
      </c>
      <c r="D155" s="15">
        <v>300</v>
      </c>
      <c r="E155" s="16">
        <v>6.6</v>
      </c>
      <c r="F155" s="16">
        <v>6.2</v>
      </c>
      <c r="G155" s="16">
        <v>23.8</v>
      </c>
      <c r="H155" s="16">
        <v>178</v>
      </c>
      <c r="I155" s="16">
        <v>162.72</v>
      </c>
      <c r="J155" s="16">
        <v>21.6</v>
      </c>
      <c r="K155" s="16">
        <v>0.48</v>
      </c>
      <c r="L155" s="16">
        <v>0.08</v>
      </c>
      <c r="M155" s="16">
        <v>0.02</v>
      </c>
      <c r="N155" s="16">
        <v>0.76</v>
      </c>
    </row>
    <row r="156" spans="2:14" x14ac:dyDescent="0.3">
      <c r="B156" s="7" t="s">
        <v>101</v>
      </c>
      <c r="C156" s="4" t="s">
        <v>102</v>
      </c>
      <c r="D156" s="3" t="s">
        <v>103</v>
      </c>
      <c r="E156" s="3">
        <v>2.92</v>
      </c>
      <c r="F156" s="3">
        <v>3.17</v>
      </c>
      <c r="G156" s="3">
        <v>20.83</v>
      </c>
      <c r="H156" s="3">
        <v>125.83</v>
      </c>
      <c r="I156" s="3">
        <v>13.32</v>
      </c>
      <c r="J156" s="3">
        <v>29.81</v>
      </c>
      <c r="K156" s="3">
        <v>1.18</v>
      </c>
      <c r="L156" s="3">
        <v>0.09</v>
      </c>
      <c r="M156" s="3">
        <v>0.08</v>
      </c>
      <c r="N156" s="3">
        <v>1.28</v>
      </c>
    </row>
    <row r="157" spans="2:14" x14ac:dyDescent="0.3">
      <c r="B157" s="7" t="s">
        <v>101</v>
      </c>
      <c r="C157" s="4" t="s">
        <v>102</v>
      </c>
      <c r="D157" s="3" t="s">
        <v>104</v>
      </c>
      <c r="E157" s="3">
        <v>3.5</v>
      </c>
      <c r="F157" s="3">
        <v>3.8</v>
      </c>
      <c r="G157" s="3">
        <v>25</v>
      </c>
      <c r="H157" s="3">
        <v>151</v>
      </c>
      <c r="I157" s="3">
        <v>15.98</v>
      </c>
      <c r="J157" s="3">
        <v>35.770000000000003</v>
      </c>
      <c r="K157" s="3">
        <v>1.41</v>
      </c>
      <c r="L157" s="3">
        <v>0.11</v>
      </c>
      <c r="M157" s="3">
        <v>0.09</v>
      </c>
      <c r="N157" s="3">
        <v>1.54</v>
      </c>
    </row>
    <row r="158" spans="2:14" x14ac:dyDescent="0.3">
      <c r="B158" s="7" t="s">
        <v>101</v>
      </c>
      <c r="C158" s="4" t="s">
        <v>102</v>
      </c>
      <c r="D158" s="3" t="s">
        <v>12</v>
      </c>
      <c r="E158" s="16">
        <v>3.89</v>
      </c>
      <c r="F158" s="16">
        <v>4.22</v>
      </c>
      <c r="G158" s="16">
        <v>27.78</v>
      </c>
      <c r="H158" s="16">
        <v>167.78</v>
      </c>
      <c r="I158" s="16">
        <v>17.760000000000002</v>
      </c>
      <c r="J158" s="16">
        <v>39.74</v>
      </c>
      <c r="K158" s="16">
        <v>1.57</v>
      </c>
      <c r="L158" s="16">
        <v>0.12</v>
      </c>
      <c r="M158" s="16">
        <v>0.1</v>
      </c>
      <c r="N158" s="16">
        <v>1.71</v>
      </c>
    </row>
    <row r="159" spans="2:14" x14ac:dyDescent="0.3">
      <c r="B159" s="7" t="s">
        <v>270</v>
      </c>
      <c r="C159" s="4" t="s">
        <v>271</v>
      </c>
      <c r="D159" s="6">
        <v>150</v>
      </c>
      <c r="E159" s="3">
        <v>3.08</v>
      </c>
      <c r="F159" s="3">
        <v>5.25</v>
      </c>
      <c r="G159" s="3">
        <v>19.5</v>
      </c>
      <c r="H159" s="3">
        <v>140</v>
      </c>
      <c r="I159" s="3">
        <v>36.409999999999997</v>
      </c>
      <c r="J159" s="3">
        <v>29.38</v>
      </c>
      <c r="K159" s="3">
        <v>1.07</v>
      </c>
      <c r="L159" s="3">
        <v>0.12</v>
      </c>
      <c r="M159" s="3">
        <v>0.1</v>
      </c>
      <c r="N159" s="3">
        <v>5.18</v>
      </c>
    </row>
    <row r="160" spans="2:14" x14ac:dyDescent="0.3">
      <c r="B160" s="7" t="s">
        <v>270</v>
      </c>
      <c r="C160" s="4" t="s">
        <v>271</v>
      </c>
      <c r="D160" s="3">
        <v>180</v>
      </c>
      <c r="E160" s="3">
        <v>3.7</v>
      </c>
      <c r="F160" s="3">
        <v>6.3</v>
      </c>
      <c r="G160" s="3">
        <v>23.4</v>
      </c>
      <c r="H160" s="3">
        <v>168</v>
      </c>
      <c r="I160" s="3">
        <v>43.69</v>
      </c>
      <c r="J160" s="3">
        <v>35.26</v>
      </c>
      <c r="K160" s="3">
        <v>1.28</v>
      </c>
      <c r="L160" s="3">
        <v>0.14000000000000001</v>
      </c>
      <c r="M160" s="3">
        <v>0.12</v>
      </c>
      <c r="N160" s="3">
        <v>6.22</v>
      </c>
    </row>
    <row r="161" spans="2:14" x14ac:dyDescent="0.3">
      <c r="B161" s="7" t="s">
        <v>105</v>
      </c>
      <c r="C161" s="4" t="s">
        <v>106</v>
      </c>
      <c r="D161" s="3">
        <v>150</v>
      </c>
      <c r="E161" s="3">
        <v>3.33</v>
      </c>
      <c r="F161" s="3">
        <v>9.17</v>
      </c>
      <c r="G161" s="3">
        <v>22.67</v>
      </c>
      <c r="H161" s="3">
        <v>189.17</v>
      </c>
      <c r="I161" s="3">
        <v>24.24</v>
      </c>
      <c r="J161" s="3">
        <v>37.01</v>
      </c>
      <c r="K161" s="3">
        <v>1.44</v>
      </c>
      <c r="L161" s="3">
        <v>0.13</v>
      </c>
      <c r="M161" s="3">
        <v>0.09</v>
      </c>
      <c r="N161" s="3">
        <v>12.39</v>
      </c>
    </row>
    <row r="162" spans="2:14" x14ac:dyDescent="0.3">
      <c r="B162" s="7" t="s">
        <v>105</v>
      </c>
      <c r="C162" s="4" t="s">
        <v>106</v>
      </c>
      <c r="D162" s="3">
        <v>160</v>
      </c>
      <c r="E162" s="3">
        <v>3.56</v>
      </c>
      <c r="F162" s="3">
        <v>9.7799999999999994</v>
      </c>
      <c r="G162" s="3">
        <v>24.18</v>
      </c>
      <c r="H162" s="3">
        <v>201.78</v>
      </c>
      <c r="I162" s="3">
        <v>25.86</v>
      </c>
      <c r="J162" s="3">
        <v>39.479999999999997</v>
      </c>
      <c r="K162" s="3">
        <v>1.54</v>
      </c>
      <c r="L162" s="3">
        <v>0.14000000000000001</v>
      </c>
      <c r="M162" s="3">
        <v>0.1</v>
      </c>
      <c r="N162" s="3">
        <v>13.22</v>
      </c>
    </row>
    <row r="163" spans="2:14" x14ac:dyDescent="0.3">
      <c r="B163" s="7" t="s">
        <v>105</v>
      </c>
      <c r="C163" s="4" t="s">
        <v>106</v>
      </c>
      <c r="D163" s="3">
        <v>180</v>
      </c>
      <c r="E163" s="3">
        <v>4</v>
      </c>
      <c r="F163" s="3">
        <v>11</v>
      </c>
      <c r="G163" s="3">
        <v>27.2</v>
      </c>
      <c r="H163" s="3">
        <v>227</v>
      </c>
      <c r="I163" s="3">
        <v>29.09</v>
      </c>
      <c r="J163" s="3">
        <v>44.41</v>
      </c>
      <c r="K163" s="3">
        <v>1.73</v>
      </c>
      <c r="L163" s="3">
        <v>0.16</v>
      </c>
      <c r="M163" s="3">
        <v>0.11</v>
      </c>
      <c r="N163" s="3">
        <v>14.87</v>
      </c>
    </row>
    <row r="164" spans="2:14" x14ac:dyDescent="0.3">
      <c r="B164" s="7" t="s">
        <v>105</v>
      </c>
      <c r="C164" s="4" t="s">
        <v>106</v>
      </c>
      <c r="D164" s="3">
        <v>200</v>
      </c>
      <c r="E164" s="3">
        <v>4.4400000000000004</v>
      </c>
      <c r="F164" s="3">
        <v>12.22</v>
      </c>
      <c r="G164" s="3">
        <v>30.22</v>
      </c>
      <c r="H164" s="3">
        <v>252.22</v>
      </c>
      <c r="I164" s="3">
        <v>32.32</v>
      </c>
      <c r="J164" s="3">
        <v>49.34</v>
      </c>
      <c r="K164" s="3">
        <v>1.92</v>
      </c>
      <c r="L164" s="3">
        <v>0.18</v>
      </c>
      <c r="M164" s="3">
        <v>0.12</v>
      </c>
      <c r="N164" s="3">
        <v>16.52</v>
      </c>
    </row>
    <row r="165" spans="2:14" x14ac:dyDescent="0.3">
      <c r="B165" s="7" t="s">
        <v>107</v>
      </c>
      <c r="C165" s="4" t="s">
        <v>108</v>
      </c>
      <c r="D165" s="3">
        <v>150</v>
      </c>
      <c r="E165" s="3">
        <v>3.25</v>
      </c>
      <c r="F165" s="3">
        <v>4.92</v>
      </c>
      <c r="G165" s="3">
        <v>14.17</v>
      </c>
      <c r="H165" s="3">
        <v>113.33</v>
      </c>
      <c r="I165" s="3">
        <v>76.959999999999994</v>
      </c>
      <c r="J165" s="3">
        <v>29.44</v>
      </c>
      <c r="K165" s="3">
        <v>1.1299999999999999</v>
      </c>
      <c r="L165" s="3">
        <v>0.05</v>
      </c>
      <c r="M165" s="3">
        <v>0.06</v>
      </c>
      <c r="N165" s="3">
        <v>24.72</v>
      </c>
    </row>
    <row r="166" spans="2:14" x14ac:dyDescent="0.3">
      <c r="B166" s="7" t="s">
        <v>107</v>
      </c>
      <c r="C166" s="4" t="s">
        <v>108</v>
      </c>
      <c r="D166" s="3">
        <v>180</v>
      </c>
      <c r="E166" s="3">
        <v>3.9</v>
      </c>
      <c r="F166" s="3">
        <v>5.9</v>
      </c>
      <c r="G166" s="3">
        <v>17</v>
      </c>
      <c r="H166" s="3">
        <v>136</v>
      </c>
      <c r="I166" s="3">
        <v>92.35</v>
      </c>
      <c r="J166" s="3">
        <v>35.33</v>
      </c>
      <c r="K166" s="3">
        <v>1.36</v>
      </c>
      <c r="L166" s="3">
        <v>0.06</v>
      </c>
      <c r="M166" s="3">
        <v>7.0000000000000007E-2</v>
      </c>
      <c r="N166" s="3">
        <v>29.66</v>
      </c>
    </row>
    <row r="167" spans="2:14" x14ac:dyDescent="0.3">
      <c r="B167" s="7" t="s">
        <v>107</v>
      </c>
      <c r="C167" s="4" t="s">
        <v>108</v>
      </c>
      <c r="D167" s="3">
        <v>200</v>
      </c>
      <c r="E167" s="3">
        <v>4.33</v>
      </c>
      <c r="F167" s="3">
        <v>6.56</v>
      </c>
      <c r="G167" s="3">
        <v>18.89</v>
      </c>
      <c r="H167" s="3">
        <v>151.11000000000001</v>
      </c>
      <c r="I167" s="3">
        <v>102.61</v>
      </c>
      <c r="J167" s="3">
        <v>39.26</v>
      </c>
      <c r="K167" s="3">
        <v>1.51</v>
      </c>
      <c r="L167" s="3">
        <v>7.0000000000000007E-2</v>
      </c>
      <c r="M167" s="3">
        <v>0.08</v>
      </c>
      <c r="N167" s="3">
        <v>32.96</v>
      </c>
    </row>
    <row r="168" spans="2:14" x14ac:dyDescent="0.3">
      <c r="B168" s="7" t="s">
        <v>109</v>
      </c>
      <c r="C168" s="4" t="s">
        <v>110</v>
      </c>
      <c r="D168" s="3">
        <v>150</v>
      </c>
      <c r="E168" s="3">
        <v>3.08</v>
      </c>
      <c r="F168" s="3">
        <v>5.25</v>
      </c>
      <c r="G168" s="3">
        <v>13</v>
      </c>
      <c r="H168" s="3">
        <v>111.67</v>
      </c>
      <c r="I168" s="3">
        <v>79.92</v>
      </c>
      <c r="J168" s="3">
        <v>27.58</v>
      </c>
      <c r="K168" s="3">
        <v>1.61</v>
      </c>
      <c r="L168" s="3">
        <v>0.05</v>
      </c>
      <c r="M168" s="3">
        <v>0.06</v>
      </c>
      <c r="N168" s="3">
        <v>25.86</v>
      </c>
    </row>
    <row r="169" spans="2:14" x14ac:dyDescent="0.3">
      <c r="B169" s="7" t="s">
        <v>109</v>
      </c>
      <c r="C169" s="4" t="s">
        <v>110</v>
      </c>
      <c r="D169" s="3">
        <v>180</v>
      </c>
      <c r="E169" s="3">
        <v>3.7</v>
      </c>
      <c r="F169" s="3">
        <v>6.3</v>
      </c>
      <c r="G169" s="3">
        <v>15.6</v>
      </c>
      <c r="H169" s="3">
        <v>134</v>
      </c>
      <c r="I169" s="3">
        <v>95.9</v>
      </c>
      <c r="J169" s="3">
        <v>33.090000000000003</v>
      </c>
      <c r="K169" s="3">
        <v>1.93</v>
      </c>
      <c r="L169" s="3">
        <v>0.06</v>
      </c>
      <c r="M169" s="3">
        <v>7.0000000000000007E-2</v>
      </c>
      <c r="N169" s="3">
        <v>31.03</v>
      </c>
    </row>
    <row r="170" spans="2:14" x14ac:dyDescent="0.3">
      <c r="B170" s="7" t="s">
        <v>109</v>
      </c>
      <c r="C170" s="4" t="s">
        <v>110</v>
      </c>
      <c r="D170" s="3">
        <v>200</v>
      </c>
      <c r="E170" s="3">
        <v>4.1100000000000003</v>
      </c>
      <c r="F170" s="3">
        <v>7</v>
      </c>
      <c r="G170" s="3">
        <v>17.329999999999998</v>
      </c>
      <c r="H170" s="3">
        <v>148.88999999999999</v>
      </c>
      <c r="I170" s="3">
        <v>106.56</v>
      </c>
      <c r="J170" s="3">
        <v>36.770000000000003</v>
      </c>
      <c r="K170" s="3">
        <v>2.14</v>
      </c>
      <c r="L170" s="3">
        <v>7.0000000000000007E-2</v>
      </c>
      <c r="M170" s="3">
        <v>0.08</v>
      </c>
      <c r="N170" s="3">
        <v>34.479999999999997</v>
      </c>
    </row>
    <row r="171" spans="2:14" x14ac:dyDescent="0.3">
      <c r="B171" s="7" t="s">
        <v>111</v>
      </c>
      <c r="C171" s="4" t="s">
        <v>112</v>
      </c>
      <c r="D171" s="3">
        <v>150</v>
      </c>
      <c r="E171" s="3">
        <v>2.83</v>
      </c>
      <c r="F171" s="3">
        <v>7.25</v>
      </c>
      <c r="G171" s="3">
        <v>16.079999999999998</v>
      </c>
      <c r="H171" s="3">
        <v>141.66999999999999</v>
      </c>
      <c r="I171" s="3">
        <v>38.78</v>
      </c>
      <c r="J171" s="3">
        <v>34.78</v>
      </c>
      <c r="K171" s="3">
        <v>1.19</v>
      </c>
      <c r="L171" s="3">
        <v>0.09</v>
      </c>
      <c r="M171" s="3">
        <v>0.08</v>
      </c>
      <c r="N171" s="3">
        <v>10.92</v>
      </c>
    </row>
    <row r="172" spans="2:14" x14ac:dyDescent="0.3">
      <c r="B172" s="7" t="s">
        <v>111</v>
      </c>
      <c r="C172" s="4" t="s">
        <v>112</v>
      </c>
      <c r="D172" s="3">
        <v>180</v>
      </c>
      <c r="E172" s="3">
        <v>3.4</v>
      </c>
      <c r="F172" s="3">
        <v>8.6999999999999993</v>
      </c>
      <c r="G172" s="3">
        <v>19.3</v>
      </c>
      <c r="H172" s="3">
        <v>170</v>
      </c>
      <c r="I172" s="3">
        <v>46.53</v>
      </c>
      <c r="J172" s="3">
        <v>41.74</v>
      </c>
      <c r="K172" s="3">
        <v>1.43</v>
      </c>
      <c r="L172" s="3">
        <v>0.11</v>
      </c>
      <c r="M172" s="3">
        <v>0.09</v>
      </c>
      <c r="N172" s="3">
        <v>13.1</v>
      </c>
    </row>
    <row r="173" spans="2:14" x14ac:dyDescent="0.3">
      <c r="B173" s="7" t="s">
        <v>111</v>
      </c>
      <c r="C173" s="4" t="s">
        <v>112</v>
      </c>
      <c r="D173" s="3">
        <v>200</v>
      </c>
      <c r="E173" s="3">
        <v>3.78</v>
      </c>
      <c r="F173" s="3">
        <v>9.67</v>
      </c>
      <c r="G173" s="3">
        <v>21.44</v>
      </c>
      <c r="H173" s="3">
        <v>188.89</v>
      </c>
      <c r="I173" s="3">
        <v>51.7</v>
      </c>
      <c r="J173" s="3">
        <v>46.38</v>
      </c>
      <c r="K173" s="3">
        <v>1.59</v>
      </c>
      <c r="L173" s="3">
        <v>0.12</v>
      </c>
      <c r="M173" s="3">
        <v>0.1</v>
      </c>
      <c r="N173" s="3">
        <v>14.56</v>
      </c>
    </row>
    <row r="174" spans="2:14" x14ac:dyDescent="0.3">
      <c r="B174" s="7" t="s">
        <v>113</v>
      </c>
      <c r="C174" s="4" t="s">
        <v>114</v>
      </c>
      <c r="D174" s="3">
        <v>150</v>
      </c>
      <c r="E174" s="3">
        <v>2.5</v>
      </c>
      <c r="F174" s="3">
        <v>7.5</v>
      </c>
      <c r="G174" s="3">
        <v>14.92</v>
      </c>
      <c r="H174" s="3">
        <v>137.5</v>
      </c>
      <c r="I174" s="3">
        <v>34.590000000000003</v>
      </c>
      <c r="J174" s="3">
        <v>31.4</v>
      </c>
      <c r="K174" s="3">
        <v>1.0900000000000001</v>
      </c>
      <c r="L174" s="3">
        <v>0.08</v>
      </c>
      <c r="M174" s="3">
        <v>7.0000000000000007E-2</v>
      </c>
      <c r="N174" s="3">
        <v>10.5</v>
      </c>
    </row>
    <row r="175" spans="2:14" x14ac:dyDescent="0.3">
      <c r="B175" s="7" t="s">
        <v>113</v>
      </c>
      <c r="C175" s="4" t="s">
        <v>114</v>
      </c>
      <c r="D175" s="3">
        <v>180</v>
      </c>
      <c r="E175" s="3">
        <v>3</v>
      </c>
      <c r="F175" s="3">
        <v>9</v>
      </c>
      <c r="G175" s="3">
        <v>17.899999999999999</v>
      </c>
      <c r="H175" s="3">
        <v>165</v>
      </c>
      <c r="I175" s="3">
        <v>41.51</v>
      </c>
      <c r="J175" s="3">
        <v>37.68</v>
      </c>
      <c r="K175" s="3">
        <v>1.31</v>
      </c>
      <c r="L175" s="3">
        <v>0.1</v>
      </c>
      <c r="M175" s="3">
        <v>0.08</v>
      </c>
      <c r="N175" s="3">
        <v>12.6</v>
      </c>
    </row>
    <row r="176" spans="2:14" x14ac:dyDescent="0.3">
      <c r="B176" s="7" t="s">
        <v>113</v>
      </c>
      <c r="C176" s="4" t="s">
        <v>114</v>
      </c>
      <c r="D176" s="3">
        <v>200</v>
      </c>
      <c r="E176" s="3">
        <v>3.33</v>
      </c>
      <c r="F176" s="3">
        <v>10</v>
      </c>
      <c r="G176" s="3">
        <v>19.89</v>
      </c>
      <c r="H176" s="3">
        <v>183.33</v>
      </c>
      <c r="I176" s="3">
        <v>46.12</v>
      </c>
      <c r="J176" s="3">
        <v>41.87</v>
      </c>
      <c r="K176" s="3">
        <v>1.46</v>
      </c>
      <c r="L176" s="3">
        <v>0.11</v>
      </c>
      <c r="M176" s="3">
        <v>0.09</v>
      </c>
      <c r="N176" s="3">
        <v>14</v>
      </c>
    </row>
    <row r="177" spans="2:14" x14ac:dyDescent="0.3">
      <c r="B177" s="7" t="s">
        <v>23</v>
      </c>
      <c r="C177" s="4" t="s">
        <v>24</v>
      </c>
      <c r="D177" s="3" t="s">
        <v>25</v>
      </c>
      <c r="E177" s="3">
        <v>5.5</v>
      </c>
      <c r="F177" s="3">
        <v>4.17</v>
      </c>
      <c r="G177" s="3">
        <v>33.33</v>
      </c>
      <c r="H177" s="3">
        <v>195.83</v>
      </c>
      <c r="I177" s="3">
        <v>9.31</v>
      </c>
      <c r="J177" s="3">
        <v>7.31</v>
      </c>
      <c r="K177" s="3">
        <v>0.74</v>
      </c>
      <c r="L177" s="3">
        <v>0.06</v>
      </c>
      <c r="M177" s="3">
        <v>0.02</v>
      </c>
      <c r="N177" s="3">
        <v>0</v>
      </c>
    </row>
    <row r="178" spans="2:14" x14ac:dyDescent="0.3">
      <c r="B178" s="7" t="s">
        <v>23</v>
      </c>
      <c r="C178" s="4" t="s">
        <v>24</v>
      </c>
      <c r="D178" s="3" t="s">
        <v>115</v>
      </c>
      <c r="E178" s="3">
        <v>6.6</v>
      </c>
      <c r="F178" s="3">
        <v>5</v>
      </c>
      <c r="G178" s="3">
        <v>40</v>
      </c>
      <c r="H178" s="3">
        <v>235</v>
      </c>
      <c r="I178" s="3">
        <v>11.17</v>
      </c>
      <c r="J178" s="3">
        <v>8.77</v>
      </c>
      <c r="K178" s="3">
        <v>0.89</v>
      </c>
      <c r="L178" s="3">
        <v>7.0000000000000007E-2</v>
      </c>
      <c r="M178" s="3">
        <v>0.02</v>
      </c>
      <c r="N178" s="3">
        <v>0</v>
      </c>
    </row>
    <row r="179" spans="2:14" x14ac:dyDescent="0.3">
      <c r="B179" s="7" t="s">
        <v>23</v>
      </c>
      <c r="C179" s="4" t="s">
        <v>24</v>
      </c>
      <c r="D179" s="3" t="s">
        <v>116</v>
      </c>
      <c r="E179" s="3">
        <v>7.33</v>
      </c>
      <c r="F179" s="3">
        <v>5.56</v>
      </c>
      <c r="G179" s="3">
        <v>44.44</v>
      </c>
      <c r="H179" s="3">
        <v>261.11</v>
      </c>
      <c r="I179" s="3">
        <v>12.41</v>
      </c>
      <c r="J179" s="3">
        <v>9.74</v>
      </c>
      <c r="K179" s="3">
        <v>0.99</v>
      </c>
      <c r="L179" s="3">
        <v>0.08</v>
      </c>
      <c r="M179" s="3">
        <v>0.02</v>
      </c>
      <c r="N179" s="3">
        <v>0</v>
      </c>
    </row>
    <row r="180" spans="2:14" x14ac:dyDescent="0.3">
      <c r="B180" s="7" t="s">
        <v>117</v>
      </c>
      <c r="C180" s="4" t="s">
        <v>118</v>
      </c>
      <c r="D180" s="3" t="s">
        <v>25</v>
      </c>
      <c r="E180" s="3">
        <v>15.08</v>
      </c>
      <c r="F180" s="3">
        <v>4.92</v>
      </c>
      <c r="G180" s="3">
        <v>35.42</v>
      </c>
      <c r="H180" s="3">
        <v>248.33</v>
      </c>
      <c r="I180" s="3">
        <v>84.17</v>
      </c>
      <c r="J180" s="3">
        <v>76.239999999999995</v>
      </c>
      <c r="K180" s="3">
        <v>4.96</v>
      </c>
      <c r="L180" s="3">
        <v>0.52</v>
      </c>
      <c r="M180" s="3">
        <v>0.11</v>
      </c>
      <c r="N180" s="3">
        <v>0</v>
      </c>
    </row>
    <row r="181" spans="2:14" x14ac:dyDescent="0.3">
      <c r="B181" s="7" t="s">
        <v>117</v>
      </c>
      <c r="C181" s="4" t="s">
        <v>118</v>
      </c>
      <c r="D181" s="3" t="s">
        <v>115</v>
      </c>
      <c r="E181" s="3">
        <v>18.100000000000001</v>
      </c>
      <c r="F181" s="3">
        <v>5.9</v>
      </c>
      <c r="G181" s="3">
        <v>42.5</v>
      </c>
      <c r="H181" s="3">
        <v>298</v>
      </c>
      <c r="I181" s="3">
        <v>101</v>
      </c>
      <c r="J181" s="3">
        <v>91.49</v>
      </c>
      <c r="K181" s="3">
        <v>5.95</v>
      </c>
      <c r="L181" s="3">
        <v>0.62</v>
      </c>
      <c r="M181" s="3">
        <v>0.13</v>
      </c>
      <c r="N181" s="3">
        <v>0</v>
      </c>
    </row>
    <row r="182" spans="2:14" x14ac:dyDescent="0.3">
      <c r="B182" s="7" t="s">
        <v>117</v>
      </c>
      <c r="C182" s="4" t="s">
        <v>118</v>
      </c>
      <c r="D182" s="3" t="s">
        <v>12</v>
      </c>
      <c r="E182" s="3">
        <v>20.11</v>
      </c>
      <c r="F182" s="3">
        <v>6.56</v>
      </c>
      <c r="G182" s="3">
        <v>47.22</v>
      </c>
      <c r="H182" s="3">
        <v>331.11</v>
      </c>
      <c r="I182" s="3">
        <v>112.22</v>
      </c>
      <c r="J182" s="3">
        <v>101.66</v>
      </c>
      <c r="K182" s="3">
        <v>6.61</v>
      </c>
      <c r="L182" s="3">
        <v>0.69</v>
      </c>
      <c r="M182" s="3">
        <v>0.14000000000000001</v>
      </c>
      <c r="N182" s="3">
        <v>0</v>
      </c>
    </row>
    <row r="183" spans="2:14" x14ac:dyDescent="0.3">
      <c r="B183" s="7" t="s">
        <v>119</v>
      </c>
      <c r="C183" s="4" t="s">
        <v>120</v>
      </c>
      <c r="D183" s="3" t="s">
        <v>25</v>
      </c>
      <c r="E183" s="3">
        <v>8.42</v>
      </c>
      <c r="F183" s="3">
        <v>5.25</v>
      </c>
      <c r="G183" s="3">
        <v>34.75</v>
      </c>
      <c r="H183" s="3">
        <v>223.33</v>
      </c>
      <c r="I183" s="3">
        <v>12.94</v>
      </c>
      <c r="J183" s="3">
        <v>122.43</v>
      </c>
      <c r="K183" s="3">
        <v>4.1900000000000004</v>
      </c>
      <c r="L183" s="3">
        <v>0.18</v>
      </c>
      <c r="M183" s="3">
        <v>0.11</v>
      </c>
      <c r="N183" s="3">
        <v>0</v>
      </c>
    </row>
    <row r="184" spans="2:14" x14ac:dyDescent="0.3">
      <c r="B184" s="7" t="s">
        <v>119</v>
      </c>
      <c r="C184" s="4" t="s">
        <v>120</v>
      </c>
      <c r="D184" s="3" t="s">
        <v>115</v>
      </c>
      <c r="E184" s="3">
        <v>10.1</v>
      </c>
      <c r="F184" s="3">
        <v>6.3</v>
      </c>
      <c r="G184" s="3">
        <v>41.7</v>
      </c>
      <c r="H184" s="3">
        <v>268</v>
      </c>
      <c r="I184" s="3">
        <v>15.53</v>
      </c>
      <c r="J184" s="3">
        <v>146.91</v>
      </c>
      <c r="K184" s="3">
        <v>5.03</v>
      </c>
      <c r="L184" s="3">
        <v>0.22</v>
      </c>
      <c r="M184" s="3">
        <v>0.13</v>
      </c>
      <c r="N184" s="3">
        <v>0</v>
      </c>
    </row>
    <row r="185" spans="2:14" x14ac:dyDescent="0.3">
      <c r="B185" s="7" t="s">
        <v>119</v>
      </c>
      <c r="C185" s="4" t="s">
        <v>120</v>
      </c>
      <c r="D185" s="3" t="s">
        <v>12</v>
      </c>
      <c r="E185" s="3">
        <v>11.22</v>
      </c>
      <c r="F185" s="3">
        <v>7</v>
      </c>
      <c r="G185" s="3">
        <v>46.33</v>
      </c>
      <c r="H185" s="3">
        <v>297.77999999999997</v>
      </c>
      <c r="I185" s="3">
        <v>17.260000000000002</v>
      </c>
      <c r="J185" s="3">
        <v>163.22999999999999</v>
      </c>
      <c r="K185" s="3">
        <v>5.59</v>
      </c>
      <c r="L185" s="3">
        <v>0.24</v>
      </c>
      <c r="M185" s="3">
        <v>0.14000000000000001</v>
      </c>
      <c r="N185" s="3">
        <v>0</v>
      </c>
    </row>
    <row r="186" spans="2:14" x14ac:dyDescent="0.3">
      <c r="B186" s="7" t="s">
        <v>121</v>
      </c>
      <c r="C186" s="4" t="s">
        <v>122</v>
      </c>
      <c r="D186" s="3" t="s">
        <v>25</v>
      </c>
      <c r="E186" s="3">
        <v>3.67</v>
      </c>
      <c r="F186" s="3">
        <v>3.58</v>
      </c>
      <c r="G186" s="3">
        <v>37.67</v>
      </c>
      <c r="H186" s="3">
        <v>200.83</v>
      </c>
      <c r="I186" s="3">
        <v>55.3</v>
      </c>
      <c r="J186" s="3">
        <v>60.42</v>
      </c>
      <c r="K186" s="3">
        <v>1.22</v>
      </c>
      <c r="L186" s="3">
        <v>0.08</v>
      </c>
      <c r="M186" s="3">
        <v>0.06</v>
      </c>
      <c r="N186" s="3">
        <v>8.48</v>
      </c>
    </row>
    <row r="187" spans="2:14" x14ac:dyDescent="0.3">
      <c r="B187" s="7" t="s">
        <v>121</v>
      </c>
      <c r="C187" s="4" t="s">
        <v>122</v>
      </c>
      <c r="D187" s="3" t="s">
        <v>115</v>
      </c>
      <c r="E187" s="3">
        <v>4.4000000000000004</v>
      </c>
      <c r="F187" s="3">
        <v>4.3</v>
      </c>
      <c r="G187" s="3">
        <v>45.2</v>
      </c>
      <c r="H187" s="3">
        <v>241</v>
      </c>
      <c r="I187" s="3">
        <v>66.36</v>
      </c>
      <c r="J187" s="3">
        <v>72.5</v>
      </c>
      <c r="K187" s="3">
        <v>1.46</v>
      </c>
      <c r="L187" s="3">
        <v>0.09</v>
      </c>
      <c r="M187" s="3">
        <v>7.0000000000000007E-2</v>
      </c>
      <c r="N187" s="3">
        <v>10.17</v>
      </c>
    </row>
    <row r="188" spans="2:14" x14ac:dyDescent="0.3">
      <c r="B188" s="7" t="s">
        <v>121</v>
      </c>
      <c r="C188" s="4" t="s">
        <v>122</v>
      </c>
      <c r="D188" s="3" t="s">
        <v>12</v>
      </c>
      <c r="E188" s="3">
        <v>4.8899999999999997</v>
      </c>
      <c r="F188" s="3">
        <v>4.78</v>
      </c>
      <c r="G188" s="3">
        <v>50.22</v>
      </c>
      <c r="H188" s="3">
        <v>267.77999999999997</v>
      </c>
      <c r="I188" s="3">
        <v>73.73</v>
      </c>
      <c r="J188" s="3">
        <v>80.56</v>
      </c>
      <c r="K188" s="3">
        <v>1.62</v>
      </c>
      <c r="L188" s="3">
        <v>0.1</v>
      </c>
      <c r="M188" s="3">
        <v>0.08</v>
      </c>
      <c r="N188" s="3">
        <v>11.3</v>
      </c>
    </row>
    <row r="189" spans="2:14" x14ac:dyDescent="0.3">
      <c r="B189" s="7" t="s">
        <v>123</v>
      </c>
      <c r="C189" s="4" t="s">
        <v>124</v>
      </c>
      <c r="D189" s="3" t="s">
        <v>25</v>
      </c>
      <c r="E189" s="3">
        <v>7.17</v>
      </c>
      <c r="F189" s="3">
        <v>6.08</v>
      </c>
      <c r="G189" s="3">
        <v>35.17</v>
      </c>
      <c r="H189" s="3">
        <v>227.5</v>
      </c>
      <c r="I189" s="3">
        <v>127.66</v>
      </c>
      <c r="J189" s="3">
        <v>34.39</v>
      </c>
      <c r="K189" s="3">
        <v>0.98</v>
      </c>
      <c r="L189" s="3">
        <v>0.14000000000000001</v>
      </c>
      <c r="M189" s="3">
        <v>0.14000000000000001</v>
      </c>
      <c r="N189" s="3">
        <v>0.39</v>
      </c>
    </row>
    <row r="190" spans="2:14" x14ac:dyDescent="0.3">
      <c r="B190" s="7" t="s">
        <v>123</v>
      </c>
      <c r="C190" s="4" t="s">
        <v>124</v>
      </c>
      <c r="D190" s="3" t="s">
        <v>115</v>
      </c>
      <c r="E190" s="3">
        <v>8.6</v>
      </c>
      <c r="F190" s="3">
        <v>7.3</v>
      </c>
      <c r="G190" s="3">
        <v>42.2</v>
      </c>
      <c r="H190" s="3">
        <v>273</v>
      </c>
      <c r="I190" s="3">
        <v>153.19</v>
      </c>
      <c r="J190" s="3">
        <v>41.27</v>
      </c>
      <c r="K190" s="3">
        <v>1.17</v>
      </c>
      <c r="L190" s="3">
        <v>0.17</v>
      </c>
      <c r="M190" s="3">
        <v>0.17</v>
      </c>
      <c r="N190" s="3">
        <v>0.47</v>
      </c>
    </row>
    <row r="191" spans="2:14" x14ac:dyDescent="0.3">
      <c r="B191" s="7" t="s">
        <v>123</v>
      </c>
      <c r="C191" s="4" t="s">
        <v>124</v>
      </c>
      <c r="D191" s="3" t="s">
        <v>12</v>
      </c>
      <c r="E191" s="3">
        <v>9.56</v>
      </c>
      <c r="F191" s="3">
        <v>8.11</v>
      </c>
      <c r="G191" s="3">
        <v>46.89</v>
      </c>
      <c r="H191" s="3">
        <v>303.33</v>
      </c>
      <c r="I191" s="3">
        <v>170.21</v>
      </c>
      <c r="J191" s="3">
        <v>45.86</v>
      </c>
      <c r="K191" s="3">
        <v>1.3</v>
      </c>
      <c r="L191" s="3">
        <v>0.19</v>
      </c>
      <c r="M191" s="3">
        <v>0.19</v>
      </c>
      <c r="N191" s="3">
        <v>0.52</v>
      </c>
    </row>
    <row r="192" spans="2:14" x14ac:dyDescent="0.3">
      <c r="B192" s="7" t="s">
        <v>125</v>
      </c>
      <c r="C192" s="4" t="s">
        <v>126</v>
      </c>
      <c r="D192" s="3" t="s">
        <v>25</v>
      </c>
      <c r="E192" s="3">
        <v>5.83</v>
      </c>
      <c r="F192" s="3">
        <v>7.5</v>
      </c>
      <c r="G192" s="3">
        <v>32.67</v>
      </c>
      <c r="H192" s="3">
        <v>221.67</v>
      </c>
      <c r="I192" s="3">
        <v>146.34</v>
      </c>
      <c r="J192" s="3">
        <v>32.18</v>
      </c>
      <c r="K192" s="3">
        <v>0.46</v>
      </c>
      <c r="L192" s="3">
        <v>7.0000000000000007E-2</v>
      </c>
      <c r="M192" s="3">
        <v>0.18</v>
      </c>
      <c r="N192" s="3">
        <v>0.64</v>
      </c>
    </row>
    <row r="193" spans="2:14" x14ac:dyDescent="0.3">
      <c r="B193" s="7" t="s">
        <v>125</v>
      </c>
      <c r="C193" s="4" t="s">
        <v>126</v>
      </c>
      <c r="D193" s="3" t="s">
        <v>115</v>
      </c>
      <c r="E193" s="3">
        <v>7</v>
      </c>
      <c r="F193" s="3">
        <v>9</v>
      </c>
      <c r="G193" s="3">
        <v>39.200000000000003</v>
      </c>
      <c r="H193" s="3">
        <v>266</v>
      </c>
      <c r="I193" s="3">
        <v>175.61</v>
      </c>
      <c r="J193" s="3">
        <v>38.61</v>
      </c>
      <c r="K193" s="3">
        <v>0.55000000000000004</v>
      </c>
      <c r="L193" s="3">
        <v>0.08</v>
      </c>
      <c r="M193" s="3">
        <v>0.22</v>
      </c>
      <c r="N193" s="3">
        <v>0.77</v>
      </c>
    </row>
    <row r="194" spans="2:14" x14ac:dyDescent="0.3">
      <c r="B194" s="7" t="s">
        <v>125</v>
      </c>
      <c r="C194" s="4" t="s">
        <v>126</v>
      </c>
      <c r="D194" s="3" t="s">
        <v>12</v>
      </c>
      <c r="E194" s="3">
        <v>7.78</v>
      </c>
      <c r="F194" s="3">
        <v>10</v>
      </c>
      <c r="G194" s="3">
        <v>43.56</v>
      </c>
      <c r="H194" s="3">
        <v>295.56</v>
      </c>
      <c r="I194" s="3">
        <v>195.12</v>
      </c>
      <c r="J194" s="3">
        <v>42.9</v>
      </c>
      <c r="K194" s="3">
        <v>0.61</v>
      </c>
      <c r="L194" s="3">
        <v>0.09</v>
      </c>
      <c r="M194" s="3">
        <v>0.24</v>
      </c>
      <c r="N194" s="3">
        <v>0.86</v>
      </c>
    </row>
    <row r="195" spans="2:14" x14ac:dyDescent="0.3">
      <c r="B195" s="7" t="s">
        <v>127</v>
      </c>
      <c r="C195" s="4" t="s">
        <v>128</v>
      </c>
      <c r="D195" s="3" t="s">
        <v>25</v>
      </c>
      <c r="E195" s="3">
        <v>6.08</v>
      </c>
      <c r="F195" s="3">
        <v>7.42</v>
      </c>
      <c r="G195" s="3">
        <v>26.67</v>
      </c>
      <c r="H195" s="3">
        <v>198.33</v>
      </c>
      <c r="I195" s="3">
        <v>103</v>
      </c>
      <c r="J195" s="3">
        <v>50.58</v>
      </c>
      <c r="K195" s="3">
        <v>1.25</v>
      </c>
      <c r="L195" s="3">
        <v>0.15</v>
      </c>
      <c r="M195" s="3">
        <v>0.13</v>
      </c>
      <c r="N195" s="3">
        <v>0.38</v>
      </c>
    </row>
    <row r="196" spans="2:14" x14ac:dyDescent="0.3">
      <c r="B196" s="7" t="s">
        <v>127</v>
      </c>
      <c r="C196" s="4" t="s">
        <v>128</v>
      </c>
      <c r="D196" s="3" t="s">
        <v>115</v>
      </c>
      <c r="E196" s="3">
        <v>7.3</v>
      </c>
      <c r="F196" s="3">
        <v>8.9</v>
      </c>
      <c r="G196" s="3">
        <v>32</v>
      </c>
      <c r="H196" s="3">
        <v>238</v>
      </c>
      <c r="I196" s="3">
        <v>123.6</v>
      </c>
      <c r="J196" s="3">
        <v>60.7</v>
      </c>
      <c r="K196" s="3">
        <v>1.5</v>
      </c>
      <c r="L196" s="3">
        <v>0.18</v>
      </c>
      <c r="M196" s="3">
        <v>0.16</v>
      </c>
      <c r="N196" s="3">
        <v>0.46</v>
      </c>
    </row>
    <row r="197" spans="2:14" x14ac:dyDescent="0.3">
      <c r="B197" s="7" t="s">
        <v>127</v>
      </c>
      <c r="C197" s="4" t="s">
        <v>128</v>
      </c>
      <c r="D197" s="3" t="s">
        <v>12</v>
      </c>
      <c r="E197" s="3">
        <v>8.11</v>
      </c>
      <c r="F197" s="3">
        <v>9.89</v>
      </c>
      <c r="G197" s="3">
        <v>35.56</v>
      </c>
      <c r="H197" s="3">
        <v>264.44</v>
      </c>
      <c r="I197" s="3">
        <v>137.33000000000001</v>
      </c>
      <c r="J197" s="3">
        <v>67.44</v>
      </c>
      <c r="K197" s="3">
        <v>1.67</v>
      </c>
      <c r="L197" s="3">
        <v>0.2</v>
      </c>
      <c r="M197" s="3">
        <v>0.18</v>
      </c>
      <c r="N197" s="3">
        <v>0.51</v>
      </c>
    </row>
    <row r="198" spans="2:14" x14ac:dyDescent="0.3">
      <c r="B198" s="7" t="s">
        <v>129</v>
      </c>
      <c r="C198" s="4" t="s">
        <v>130</v>
      </c>
      <c r="D198" s="3" t="s">
        <v>25</v>
      </c>
      <c r="E198" s="3">
        <v>6.83</v>
      </c>
      <c r="F198" s="3">
        <v>6.67</v>
      </c>
      <c r="G198" s="3">
        <v>27.83</v>
      </c>
      <c r="H198" s="3">
        <v>200</v>
      </c>
      <c r="I198" s="3">
        <v>91.91</v>
      </c>
      <c r="J198" s="3">
        <v>81.91</v>
      </c>
      <c r="K198" s="3">
        <v>2.56</v>
      </c>
      <c r="L198" s="3">
        <v>0.16</v>
      </c>
      <c r="M198" s="3">
        <v>0.17</v>
      </c>
      <c r="N198" s="3">
        <v>0.38</v>
      </c>
    </row>
    <row r="199" spans="2:14" x14ac:dyDescent="0.3">
      <c r="B199" s="7" t="s">
        <v>129</v>
      </c>
      <c r="C199" s="4" t="s">
        <v>130</v>
      </c>
      <c r="D199" s="3" t="s">
        <v>115</v>
      </c>
      <c r="E199" s="3">
        <v>8.1999999999999993</v>
      </c>
      <c r="F199" s="3">
        <v>8</v>
      </c>
      <c r="G199" s="3">
        <v>33.4</v>
      </c>
      <c r="H199" s="3">
        <v>240</v>
      </c>
      <c r="I199" s="3">
        <v>110.29</v>
      </c>
      <c r="J199" s="3">
        <v>98.29</v>
      </c>
      <c r="K199" s="3">
        <v>3.07</v>
      </c>
      <c r="L199" s="3">
        <v>0.19</v>
      </c>
      <c r="M199" s="3">
        <v>0.2</v>
      </c>
      <c r="N199" s="3">
        <v>0.46</v>
      </c>
    </row>
    <row r="200" spans="2:14" x14ac:dyDescent="0.3">
      <c r="B200" s="7" t="s">
        <v>129</v>
      </c>
      <c r="C200" s="4" t="s">
        <v>130</v>
      </c>
      <c r="D200" s="3" t="s">
        <v>12</v>
      </c>
      <c r="E200" s="3">
        <v>9.11</v>
      </c>
      <c r="F200" s="3">
        <v>8.89</v>
      </c>
      <c r="G200" s="3">
        <v>37.11</v>
      </c>
      <c r="H200" s="3">
        <v>266.67</v>
      </c>
      <c r="I200" s="3">
        <v>122.54</v>
      </c>
      <c r="J200" s="3">
        <v>109.21</v>
      </c>
      <c r="K200" s="3">
        <v>3.41</v>
      </c>
      <c r="L200" s="3">
        <v>0.21</v>
      </c>
      <c r="M200" s="3">
        <v>0.22</v>
      </c>
      <c r="N200" s="3">
        <v>0.51</v>
      </c>
    </row>
    <row r="201" spans="2:14" x14ac:dyDescent="0.3">
      <c r="B201" s="7" t="s">
        <v>131</v>
      </c>
      <c r="C201" s="4" t="s">
        <v>132</v>
      </c>
      <c r="D201" s="3" t="s">
        <v>25</v>
      </c>
      <c r="E201" s="3">
        <v>5.33</v>
      </c>
      <c r="F201" s="3">
        <v>5.67</v>
      </c>
      <c r="G201" s="3">
        <v>27.58</v>
      </c>
      <c r="H201" s="3">
        <v>184.17</v>
      </c>
      <c r="I201" s="3">
        <v>110.19</v>
      </c>
      <c r="J201" s="3">
        <v>25.39</v>
      </c>
      <c r="K201" s="3">
        <v>0.67</v>
      </c>
      <c r="L201" s="3">
        <v>0.1</v>
      </c>
      <c r="M201" s="3">
        <v>0.12</v>
      </c>
      <c r="N201" s="3">
        <v>0.37</v>
      </c>
    </row>
    <row r="202" spans="2:14" x14ac:dyDescent="0.3">
      <c r="B202" s="7" t="s">
        <v>131</v>
      </c>
      <c r="C202" s="4" t="s">
        <v>132</v>
      </c>
      <c r="D202" s="3" t="s">
        <v>115</v>
      </c>
      <c r="E202" s="3">
        <v>6.4</v>
      </c>
      <c r="F202" s="3">
        <v>6.8</v>
      </c>
      <c r="G202" s="3">
        <v>33.1</v>
      </c>
      <c r="H202" s="3">
        <v>221</v>
      </c>
      <c r="I202" s="3">
        <v>132.22999999999999</v>
      </c>
      <c r="J202" s="3">
        <v>30.47</v>
      </c>
      <c r="K202" s="3">
        <v>0.8</v>
      </c>
      <c r="L202" s="3">
        <v>0.12</v>
      </c>
      <c r="M202" s="3">
        <v>0.14000000000000001</v>
      </c>
      <c r="N202" s="3">
        <v>0.44</v>
      </c>
    </row>
    <row r="203" spans="2:14" x14ac:dyDescent="0.3">
      <c r="B203" s="7" t="s">
        <v>131</v>
      </c>
      <c r="C203" s="4" t="s">
        <v>132</v>
      </c>
      <c r="D203" s="3" t="s">
        <v>12</v>
      </c>
      <c r="E203" s="3">
        <v>7.11</v>
      </c>
      <c r="F203" s="3">
        <v>7.56</v>
      </c>
      <c r="G203" s="3">
        <v>36.78</v>
      </c>
      <c r="H203" s="3">
        <v>245.56</v>
      </c>
      <c r="I203" s="3">
        <v>146.91999999999999</v>
      </c>
      <c r="J203" s="3">
        <v>33.86</v>
      </c>
      <c r="K203" s="3">
        <v>0.89</v>
      </c>
      <c r="L203" s="3">
        <v>0.13</v>
      </c>
      <c r="M203" s="3">
        <v>0.16</v>
      </c>
      <c r="N203" s="3">
        <v>0.49</v>
      </c>
    </row>
    <row r="204" spans="2:14" x14ac:dyDescent="0.3">
      <c r="B204" s="7" t="s">
        <v>133</v>
      </c>
      <c r="C204" s="4" t="s">
        <v>134</v>
      </c>
      <c r="D204" s="3" t="s">
        <v>25</v>
      </c>
      <c r="E204" s="3">
        <v>6.25</v>
      </c>
      <c r="F204" s="3">
        <v>5.92</v>
      </c>
      <c r="G204" s="3">
        <v>57.42</v>
      </c>
      <c r="H204" s="3">
        <v>304.17</v>
      </c>
      <c r="I204" s="3">
        <v>101.82</v>
      </c>
      <c r="J204" s="3">
        <v>31.86</v>
      </c>
      <c r="K204" s="3">
        <v>1.85</v>
      </c>
      <c r="L204" s="3">
        <v>0.13</v>
      </c>
      <c r="M204" s="3">
        <v>0.14000000000000001</v>
      </c>
      <c r="N204" s="3">
        <v>0.38</v>
      </c>
    </row>
    <row r="205" spans="2:14" x14ac:dyDescent="0.3">
      <c r="B205" s="7" t="s">
        <v>133</v>
      </c>
      <c r="C205" s="4" t="s">
        <v>134</v>
      </c>
      <c r="D205" s="3" t="s">
        <v>115</v>
      </c>
      <c r="E205" s="3">
        <v>7.5</v>
      </c>
      <c r="F205" s="3">
        <v>7.1</v>
      </c>
      <c r="G205" s="3">
        <v>68.900000000000006</v>
      </c>
      <c r="H205" s="3">
        <v>365</v>
      </c>
      <c r="I205" s="3">
        <v>122.18</v>
      </c>
      <c r="J205" s="3">
        <v>38.229999999999997</v>
      </c>
      <c r="K205" s="3">
        <v>2.2200000000000002</v>
      </c>
      <c r="L205" s="3">
        <v>0.15</v>
      </c>
      <c r="M205" s="3">
        <v>0.17</v>
      </c>
      <c r="N205" s="3">
        <v>0.46</v>
      </c>
    </row>
    <row r="206" spans="2:14" x14ac:dyDescent="0.3">
      <c r="B206" s="7" t="s">
        <v>133</v>
      </c>
      <c r="C206" s="4" t="s">
        <v>134</v>
      </c>
      <c r="D206" s="3" t="s">
        <v>12</v>
      </c>
      <c r="E206" s="3">
        <v>8.33</v>
      </c>
      <c r="F206" s="3">
        <v>7.89</v>
      </c>
      <c r="G206" s="3">
        <v>76.56</v>
      </c>
      <c r="H206" s="3">
        <v>405.56</v>
      </c>
      <c r="I206" s="3">
        <v>135.76</v>
      </c>
      <c r="J206" s="3">
        <v>42.48</v>
      </c>
      <c r="K206" s="3">
        <v>2.4700000000000002</v>
      </c>
      <c r="L206" s="3">
        <v>0.17</v>
      </c>
      <c r="M206" s="3">
        <v>0.19</v>
      </c>
      <c r="N206" s="3">
        <v>0.51</v>
      </c>
    </row>
    <row r="207" spans="2:14" x14ac:dyDescent="0.3">
      <c r="B207" s="7" t="s">
        <v>135</v>
      </c>
      <c r="C207" s="4" t="s">
        <v>136</v>
      </c>
      <c r="D207" s="3" t="s">
        <v>25</v>
      </c>
      <c r="E207" s="3">
        <v>5.75</v>
      </c>
      <c r="F207" s="3">
        <v>7.42</v>
      </c>
      <c r="G207" s="3">
        <v>21.17</v>
      </c>
      <c r="H207" s="3">
        <v>174.17</v>
      </c>
      <c r="I207" s="3">
        <v>132.72999999999999</v>
      </c>
      <c r="J207" s="3">
        <v>44.04</v>
      </c>
      <c r="K207" s="3">
        <v>1.1499999999999999</v>
      </c>
      <c r="L207" s="3">
        <v>0.13</v>
      </c>
      <c r="M207" s="3">
        <v>0.18</v>
      </c>
      <c r="N207" s="3">
        <v>0.55000000000000004</v>
      </c>
    </row>
    <row r="208" spans="2:14" x14ac:dyDescent="0.3">
      <c r="B208" s="7" t="s">
        <v>135</v>
      </c>
      <c r="C208" s="4" t="s">
        <v>136</v>
      </c>
      <c r="D208" s="3" t="s">
        <v>115</v>
      </c>
      <c r="E208" s="3">
        <v>6.9</v>
      </c>
      <c r="F208" s="3">
        <v>8.9</v>
      </c>
      <c r="G208" s="3">
        <v>25.4</v>
      </c>
      <c r="H208" s="3">
        <v>209</v>
      </c>
      <c r="I208" s="3">
        <v>159.27000000000001</v>
      </c>
      <c r="J208" s="3">
        <v>52.85</v>
      </c>
      <c r="K208" s="3">
        <v>1.38</v>
      </c>
      <c r="L208" s="3">
        <v>0.15</v>
      </c>
      <c r="M208" s="3">
        <v>0.21</v>
      </c>
      <c r="N208" s="3">
        <v>0.66</v>
      </c>
    </row>
    <row r="209" spans="2:14" x14ac:dyDescent="0.3">
      <c r="B209" s="7" t="s">
        <v>135</v>
      </c>
      <c r="C209" s="4" t="s">
        <v>136</v>
      </c>
      <c r="D209" s="3" t="s">
        <v>12</v>
      </c>
      <c r="E209" s="3">
        <v>7.67</v>
      </c>
      <c r="F209" s="3">
        <v>9.89</v>
      </c>
      <c r="G209" s="3">
        <v>28.22</v>
      </c>
      <c r="H209" s="3">
        <v>232.22</v>
      </c>
      <c r="I209" s="3">
        <v>176.97</v>
      </c>
      <c r="J209" s="3">
        <v>58.72</v>
      </c>
      <c r="K209" s="3">
        <v>1.53</v>
      </c>
      <c r="L209" s="3">
        <v>0.17</v>
      </c>
      <c r="M209" s="3">
        <v>0.23</v>
      </c>
      <c r="N209" s="3">
        <v>0.73</v>
      </c>
    </row>
    <row r="210" spans="2:14" x14ac:dyDescent="0.3">
      <c r="B210" s="7" t="s">
        <v>137</v>
      </c>
      <c r="C210" s="4" t="s">
        <v>138</v>
      </c>
      <c r="D210" s="3" t="s">
        <v>25</v>
      </c>
      <c r="E210" s="3">
        <v>5.5</v>
      </c>
      <c r="F210" s="3">
        <v>6</v>
      </c>
      <c r="G210" s="3">
        <v>39.17</v>
      </c>
      <c r="H210" s="3">
        <v>230.83</v>
      </c>
      <c r="I210" s="3">
        <v>99.33</v>
      </c>
      <c r="J210" s="3">
        <v>15.6</v>
      </c>
      <c r="K210" s="3">
        <v>0.38</v>
      </c>
      <c r="L210" s="3">
        <v>0.06</v>
      </c>
      <c r="M210" s="3">
        <v>0.12</v>
      </c>
      <c r="N210" s="3">
        <v>0.42</v>
      </c>
    </row>
    <row r="211" spans="2:14" x14ac:dyDescent="0.3">
      <c r="B211" s="7" t="s">
        <v>137</v>
      </c>
      <c r="C211" s="4" t="s">
        <v>138</v>
      </c>
      <c r="D211" s="3" t="s">
        <v>115</v>
      </c>
      <c r="E211" s="3">
        <v>6.6</v>
      </c>
      <c r="F211" s="3">
        <v>7.2</v>
      </c>
      <c r="G211" s="3">
        <v>47</v>
      </c>
      <c r="H211" s="3">
        <v>277</v>
      </c>
      <c r="I211" s="3">
        <v>119.2</v>
      </c>
      <c r="J211" s="3">
        <v>18.72</v>
      </c>
      <c r="K211" s="3">
        <v>0.46</v>
      </c>
      <c r="L211" s="3">
        <v>7.0000000000000007E-2</v>
      </c>
      <c r="M211" s="3">
        <v>0.14000000000000001</v>
      </c>
      <c r="N211" s="3">
        <v>0.5</v>
      </c>
    </row>
    <row r="212" spans="2:14" x14ac:dyDescent="0.3">
      <c r="B212" s="7" t="s">
        <v>137</v>
      </c>
      <c r="C212" s="4" t="s">
        <v>138</v>
      </c>
      <c r="D212" s="3" t="s">
        <v>12</v>
      </c>
      <c r="E212" s="3">
        <v>7.33</v>
      </c>
      <c r="F212" s="3">
        <v>8</v>
      </c>
      <c r="G212" s="3">
        <v>52.22</v>
      </c>
      <c r="H212" s="3">
        <v>307.77999999999997</v>
      </c>
      <c r="I212" s="3">
        <v>132.44</v>
      </c>
      <c r="J212" s="3">
        <v>20.8</v>
      </c>
      <c r="K212" s="3">
        <v>0.51</v>
      </c>
      <c r="L212" s="3">
        <v>0.08</v>
      </c>
      <c r="M212" s="3">
        <v>0.16</v>
      </c>
      <c r="N212" s="3">
        <v>0.56000000000000005</v>
      </c>
    </row>
    <row r="213" spans="2:14" x14ac:dyDescent="0.3">
      <c r="B213" s="7" t="s">
        <v>139</v>
      </c>
      <c r="C213" s="4" t="s">
        <v>140</v>
      </c>
      <c r="D213" s="3" t="s">
        <v>25</v>
      </c>
      <c r="E213" s="3">
        <v>7.83</v>
      </c>
      <c r="F213" s="3">
        <v>9.25</v>
      </c>
      <c r="G213" s="3">
        <v>30</v>
      </c>
      <c r="H213" s="3">
        <v>234.17</v>
      </c>
      <c r="I213" s="3">
        <v>140.02000000000001</v>
      </c>
      <c r="J213" s="3">
        <v>59.73</v>
      </c>
      <c r="K213" s="3">
        <v>1.85</v>
      </c>
      <c r="L213" s="3">
        <v>0.17</v>
      </c>
      <c r="M213" s="3">
        <v>0.22</v>
      </c>
      <c r="N213" s="3">
        <v>0.54</v>
      </c>
    </row>
    <row r="214" spans="2:14" x14ac:dyDescent="0.3">
      <c r="B214" s="7" t="s">
        <v>139</v>
      </c>
      <c r="C214" s="4" t="s">
        <v>140</v>
      </c>
      <c r="D214" s="3" t="s">
        <v>115</v>
      </c>
      <c r="E214" s="3">
        <v>9.4</v>
      </c>
      <c r="F214" s="3">
        <v>11.1</v>
      </c>
      <c r="G214" s="3">
        <v>36</v>
      </c>
      <c r="H214" s="3">
        <v>281</v>
      </c>
      <c r="I214" s="3">
        <v>168.02</v>
      </c>
      <c r="J214" s="3">
        <v>71.680000000000007</v>
      </c>
      <c r="K214" s="3">
        <v>2.2200000000000002</v>
      </c>
      <c r="L214" s="3">
        <v>0.2</v>
      </c>
      <c r="M214" s="3">
        <v>0.26</v>
      </c>
      <c r="N214" s="3">
        <v>0.65</v>
      </c>
    </row>
    <row r="215" spans="2:14" x14ac:dyDescent="0.3">
      <c r="B215" s="7" t="s">
        <v>139</v>
      </c>
      <c r="C215" s="4" t="s">
        <v>140</v>
      </c>
      <c r="D215" s="3" t="s">
        <v>12</v>
      </c>
      <c r="E215" s="3">
        <v>10.44</v>
      </c>
      <c r="F215" s="3">
        <v>12.33</v>
      </c>
      <c r="G215" s="3">
        <v>40</v>
      </c>
      <c r="H215" s="3">
        <v>312.22000000000003</v>
      </c>
      <c r="I215" s="3">
        <v>186.69</v>
      </c>
      <c r="J215" s="3">
        <v>79.64</v>
      </c>
      <c r="K215" s="3">
        <v>2.4700000000000002</v>
      </c>
      <c r="L215" s="3">
        <v>0.22</v>
      </c>
      <c r="M215" s="3">
        <v>0.28999999999999998</v>
      </c>
      <c r="N215" s="3">
        <v>0.72</v>
      </c>
    </row>
    <row r="216" spans="2:14" x14ac:dyDescent="0.3">
      <c r="B216" s="7" t="s">
        <v>141</v>
      </c>
      <c r="C216" s="4" t="s">
        <v>142</v>
      </c>
      <c r="D216" s="3" t="s">
        <v>25</v>
      </c>
      <c r="E216" s="3">
        <v>7.5</v>
      </c>
      <c r="F216" s="3">
        <v>8.83</v>
      </c>
      <c r="G216" s="3">
        <v>30.58</v>
      </c>
      <c r="H216" s="3">
        <v>231.67</v>
      </c>
      <c r="I216" s="3">
        <v>140.13999999999999</v>
      </c>
      <c r="J216" s="3">
        <v>48.32</v>
      </c>
      <c r="K216" s="3">
        <v>1.49</v>
      </c>
      <c r="L216" s="3">
        <v>0.14000000000000001</v>
      </c>
      <c r="M216" s="3">
        <v>0.21</v>
      </c>
      <c r="N216" s="3">
        <v>0.55000000000000004</v>
      </c>
    </row>
    <row r="217" spans="2:14" x14ac:dyDescent="0.3">
      <c r="B217" s="7" t="s">
        <v>141</v>
      </c>
      <c r="C217" s="4" t="s">
        <v>142</v>
      </c>
      <c r="D217" s="3" t="s">
        <v>115</v>
      </c>
      <c r="E217" s="3">
        <v>9</v>
      </c>
      <c r="F217" s="3">
        <v>10.6</v>
      </c>
      <c r="G217" s="3">
        <v>36.700000000000003</v>
      </c>
      <c r="H217" s="3">
        <v>278</v>
      </c>
      <c r="I217" s="3">
        <v>168.17</v>
      </c>
      <c r="J217" s="3">
        <v>57.98</v>
      </c>
      <c r="K217" s="3">
        <v>1.79</v>
      </c>
      <c r="L217" s="3">
        <v>0.17</v>
      </c>
      <c r="M217" s="3">
        <v>0.25</v>
      </c>
      <c r="N217" s="3">
        <v>0.66</v>
      </c>
    </row>
    <row r="218" spans="2:14" x14ac:dyDescent="0.3">
      <c r="B218" s="7" t="s">
        <v>141</v>
      </c>
      <c r="C218" s="4" t="s">
        <v>142</v>
      </c>
      <c r="D218" s="3" t="s">
        <v>12</v>
      </c>
      <c r="E218" s="3">
        <v>10</v>
      </c>
      <c r="F218" s="3">
        <v>11.78</v>
      </c>
      <c r="G218" s="3">
        <v>40.78</v>
      </c>
      <c r="H218" s="3">
        <v>308.89</v>
      </c>
      <c r="I218" s="3">
        <v>186.86</v>
      </c>
      <c r="J218" s="3">
        <v>64.42</v>
      </c>
      <c r="K218" s="3">
        <v>1.99</v>
      </c>
      <c r="L218" s="3">
        <v>0.19</v>
      </c>
      <c r="M218" s="3">
        <v>0.28000000000000003</v>
      </c>
      <c r="N218" s="3">
        <v>0.73</v>
      </c>
    </row>
    <row r="219" spans="2:14" x14ac:dyDescent="0.3">
      <c r="B219" s="7" t="s">
        <v>10</v>
      </c>
      <c r="C219" s="4" t="s">
        <v>11</v>
      </c>
      <c r="D219" s="3" t="s">
        <v>25</v>
      </c>
      <c r="E219" s="3">
        <v>6.08</v>
      </c>
      <c r="F219" s="3">
        <v>7.67</v>
      </c>
      <c r="G219" s="3">
        <v>25.42</v>
      </c>
      <c r="H219" s="3">
        <v>195</v>
      </c>
      <c r="I219" s="3">
        <v>158.71</v>
      </c>
      <c r="J219" s="3">
        <v>21.49</v>
      </c>
      <c r="K219" s="3">
        <v>0.37</v>
      </c>
      <c r="L219" s="3">
        <v>7.0000000000000007E-2</v>
      </c>
      <c r="M219" s="3">
        <v>0.19</v>
      </c>
      <c r="N219" s="3">
        <v>0.69</v>
      </c>
    </row>
    <row r="220" spans="2:14" x14ac:dyDescent="0.3">
      <c r="B220" s="7" t="s">
        <v>10</v>
      </c>
      <c r="C220" s="4" t="s">
        <v>11</v>
      </c>
      <c r="D220" s="3" t="s">
        <v>115</v>
      </c>
      <c r="E220" s="3">
        <v>7.3</v>
      </c>
      <c r="F220" s="3">
        <v>9.1999999999999993</v>
      </c>
      <c r="G220" s="3">
        <v>30.5</v>
      </c>
      <c r="H220" s="3">
        <v>234</v>
      </c>
      <c r="I220" s="3">
        <v>190.45</v>
      </c>
      <c r="J220" s="3">
        <v>25.79</v>
      </c>
      <c r="K220" s="3">
        <v>0.44</v>
      </c>
      <c r="L220" s="3">
        <v>0.08</v>
      </c>
      <c r="M220" s="3">
        <v>0.23</v>
      </c>
      <c r="N220" s="3">
        <v>0.83</v>
      </c>
    </row>
    <row r="221" spans="2:14" x14ac:dyDescent="0.3">
      <c r="B221" s="7" t="s">
        <v>10</v>
      </c>
      <c r="C221" s="4" t="s">
        <v>11</v>
      </c>
      <c r="D221" s="3" t="s">
        <v>12</v>
      </c>
      <c r="E221" s="3">
        <v>8.11</v>
      </c>
      <c r="F221" s="3">
        <v>10.220000000000001</v>
      </c>
      <c r="G221" s="3">
        <v>33.89</v>
      </c>
      <c r="H221" s="3">
        <v>260</v>
      </c>
      <c r="I221" s="3">
        <v>211.61</v>
      </c>
      <c r="J221" s="3">
        <v>28.66</v>
      </c>
      <c r="K221" s="3">
        <v>0.49</v>
      </c>
      <c r="L221" s="3">
        <v>0.09</v>
      </c>
      <c r="M221" s="3">
        <v>0.26</v>
      </c>
      <c r="N221" s="3">
        <v>0.92</v>
      </c>
    </row>
    <row r="222" spans="2:14" x14ac:dyDescent="0.3">
      <c r="B222" s="7" t="s">
        <v>143</v>
      </c>
      <c r="C222" s="4" t="s">
        <v>144</v>
      </c>
      <c r="D222" s="3" t="s">
        <v>25</v>
      </c>
      <c r="E222" s="3">
        <v>5.92</v>
      </c>
      <c r="F222" s="3">
        <v>7.67</v>
      </c>
      <c r="G222" s="3">
        <v>24.75</v>
      </c>
      <c r="H222" s="3">
        <v>191.67</v>
      </c>
      <c r="I222" s="3">
        <v>110.36</v>
      </c>
      <c r="J222" s="3">
        <v>44.33</v>
      </c>
      <c r="K222" s="3">
        <v>1.26</v>
      </c>
      <c r="L222" s="3">
        <v>0.16</v>
      </c>
      <c r="M222" s="3">
        <v>0.14000000000000001</v>
      </c>
      <c r="N222" s="3">
        <v>0.41</v>
      </c>
    </row>
    <row r="223" spans="2:14" x14ac:dyDescent="0.3">
      <c r="B223" s="7" t="s">
        <v>143</v>
      </c>
      <c r="C223" s="4" t="s">
        <v>144</v>
      </c>
      <c r="D223" s="3" t="s">
        <v>115</v>
      </c>
      <c r="E223" s="3">
        <v>7.1</v>
      </c>
      <c r="F223" s="3">
        <v>9.1999999999999993</v>
      </c>
      <c r="G223" s="3">
        <v>29.7</v>
      </c>
      <c r="H223" s="3">
        <v>230</v>
      </c>
      <c r="I223" s="3">
        <v>132.43</v>
      </c>
      <c r="J223" s="3">
        <v>53.2</v>
      </c>
      <c r="K223" s="3">
        <v>1.51</v>
      </c>
      <c r="L223" s="3">
        <v>0.19</v>
      </c>
      <c r="M223" s="3">
        <v>0.17</v>
      </c>
      <c r="N223" s="3">
        <v>0.49</v>
      </c>
    </row>
    <row r="224" spans="2:14" x14ac:dyDescent="0.3">
      <c r="B224" s="7" t="s">
        <v>143</v>
      </c>
      <c r="C224" s="4" t="s">
        <v>144</v>
      </c>
      <c r="D224" s="3" t="s">
        <v>12</v>
      </c>
      <c r="E224" s="3">
        <v>7.89</v>
      </c>
      <c r="F224" s="3">
        <v>10.220000000000001</v>
      </c>
      <c r="G224" s="3">
        <v>33</v>
      </c>
      <c r="H224" s="3">
        <v>255.56</v>
      </c>
      <c r="I224" s="3">
        <v>147.13999999999999</v>
      </c>
      <c r="J224" s="3">
        <v>59.11</v>
      </c>
      <c r="K224" s="3">
        <v>1.68</v>
      </c>
      <c r="L224" s="3">
        <v>0.21</v>
      </c>
      <c r="M224" s="3">
        <v>0.19</v>
      </c>
      <c r="N224" s="3">
        <v>0.54</v>
      </c>
    </row>
    <row r="225" spans="2:14" x14ac:dyDescent="0.3">
      <c r="B225" s="7" t="s">
        <v>145</v>
      </c>
      <c r="C225" s="4" t="s">
        <v>146</v>
      </c>
      <c r="D225" s="3" t="s">
        <v>25</v>
      </c>
      <c r="E225" s="3">
        <v>5.5</v>
      </c>
      <c r="F225" s="3">
        <v>7.67</v>
      </c>
      <c r="G225" s="3">
        <v>26.58</v>
      </c>
      <c r="H225" s="3">
        <v>197.5</v>
      </c>
      <c r="I225" s="3">
        <v>160.33000000000001</v>
      </c>
      <c r="J225" s="3">
        <v>29.28</v>
      </c>
      <c r="K225" s="3">
        <v>0.38</v>
      </c>
      <c r="L225" s="3">
        <v>0.06</v>
      </c>
      <c r="M225" s="3">
        <v>0.19</v>
      </c>
      <c r="N225" s="3">
        <v>0.71</v>
      </c>
    </row>
    <row r="226" spans="2:14" x14ac:dyDescent="0.3">
      <c r="B226" s="7" t="s">
        <v>145</v>
      </c>
      <c r="C226" s="4" t="s">
        <v>146</v>
      </c>
      <c r="D226" s="3" t="s">
        <v>115</v>
      </c>
      <c r="E226" s="3">
        <v>6.6</v>
      </c>
      <c r="F226" s="3">
        <v>9.1999999999999993</v>
      </c>
      <c r="G226" s="3">
        <v>31.9</v>
      </c>
      <c r="H226" s="3">
        <v>237</v>
      </c>
      <c r="I226" s="3">
        <v>192.39</v>
      </c>
      <c r="J226" s="3">
        <v>35.130000000000003</v>
      </c>
      <c r="K226" s="3">
        <v>0.46</v>
      </c>
      <c r="L226" s="3">
        <v>7.0000000000000007E-2</v>
      </c>
      <c r="M226" s="3">
        <v>0.23</v>
      </c>
      <c r="N226" s="3">
        <v>0.85</v>
      </c>
    </row>
    <row r="227" spans="2:14" x14ac:dyDescent="0.3">
      <c r="B227" s="7" t="s">
        <v>145</v>
      </c>
      <c r="C227" s="4" t="s">
        <v>146</v>
      </c>
      <c r="D227" s="3" t="s">
        <v>12</v>
      </c>
      <c r="E227" s="3">
        <v>7.33</v>
      </c>
      <c r="F227" s="3">
        <v>10.220000000000001</v>
      </c>
      <c r="G227" s="3">
        <v>35.44</v>
      </c>
      <c r="H227" s="3">
        <v>263.33</v>
      </c>
      <c r="I227" s="3">
        <v>213.77</v>
      </c>
      <c r="J227" s="3">
        <v>39.03</v>
      </c>
      <c r="K227" s="3">
        <v>0.51</v>
      </c>
      <c r="L227" s="3">
        <v>0.08</v>
      </c>
      <c r="M227" s="3">
        <v>0.26</v>
      </c>
      <c r="N227" s="3">
        <v>0.94</v>
      </c>
    </row>
    <row r="228" spans="2:14" x14ac:dyDescent="0.3">
      <c r="B228" s="7" t="s">
        <v>147</v>
      </c>
      <c r="C228" s="4" t="s">
        <v>148</v>
      </c>
      <c r="D228" s="3" t="s">
        <v>25</v>
      </c>
      <c r="E228" s="3">
        <v>5.58</v>
      </c>
      <c r="F228" s="3">
        <v>6.58</v>
      </c>
      <c r="G228" s="3">
        <v>26.42</v>
      </c>
      <c r="H228" s="3">
        <v>186.67</v>
      </c>
      <c r="I228" s="3">
        <v>96.9</v>
      </c>
      <c r="J228" s="3">
        <v>33.700000000000003</v>
      </c>
      <c r="K228" s="3">
        <v>0.88</v>
      </c>
      <c r="L228" s="3">
        <v>0.13</v>
      </c>
      <c r="M228" s="3">
        <v>0.12</v>
      </c>
      <c r="N228" s="3">
        <v>0.4</v>
      </c>
    </row>
    <row r="229" spans="2:14" x14ac:dyDescent="0.3">
      <c r="B229" s="7" t="s">
        <v>147</v>
      </c>
      <c r="C229" s="4" t="s">
        <v>148</v>
      </c>
      <c r="D229" s="3" t="s">
        <v>115</v>
      </c>
      <c r="E229" s="3">
        <v>6.7</v>
      </c>
      <c r="F229" s="3">
        <v>7.9</v>
      </c>
      <c r="G229" s="3">
        <v>31.7</v>
      </c>
      <c r="H229" s="3">
        <v>224</v>
      </c>
      <c r="I229" s="3">
        <v>116.28</v>
      </c>
      <c r="J229" s="3">
        <v>40.44</v>
      </c>
      <c r="K229" s="3">
        <v>1.06</v>
      </c>
      <c r="L229" s="3">
        <v>0.16</v>
      </c>
      <c r="M229" s="3">
        <v>0.14000000000000001</v>
      </c>
      <c r="N229" s="3">
        <v>0.48</v>
      </c>
    </row>
    <row r="230" spans="2:14" x14ac:dyDescent="0.3">
      <c r="B230" s="7" t="s">
        <v>147</v>
      </c>
      <c r="C230" s="4" t="s">
        <v>148</v>
      </c>
      <c r="D230" s="3" t="s">
        <v>12</v>
      </c>
      <c r="E230" s="3">
        <v>7.44</v>
      </c>
      <c r="F230" s="3">
        <v>8.7799999999999994</v>
      </c>
      <c r="G230" s="3">
        <v>35.22</v>
      </c>
      <c r="H230" s="3">
        <v>248.89</v>
      </c>
      <c r="I230" s="3">
        <v>129.19999999999999</v>
      </c>
      <c r="J230" s="3">
        <v>44.93</v>
      </c>
      <c r="K230" s="3">
        <v>1.18</v>
      </c>
      <c r="L230" s="3">
        <v>0.18</v>
      </c>
      <c r="M230" s="3">
        <v>0.16</v>
      </c>
      <c r="N230" s="3">
        <v>0.53</v>
      </c>
    </row>
    <row r="231" spans="2:14" x14ac:dyDescent="0.3">
      <c r="B231" s="7" t="s">
        <v>149</v>
      </c>
      <c r="C231" s="4" t="s">
        <v>150</v>
      </c>
      <c r="D231" s="3" t="s">
        <v>25</v>
      </c>
      <c r="E231" s="3">
        <v>5.58</v>
      </c>
      <c r="F231" s="3">
        <v>6</v>
      </c>
      <c r="G231" s="3">
        <v>27.42</v>
      </c>
      <c r="H231" s="3">
        <v>180.83</v>
      </c>
      <c r="I231" s="3">
        <v>100.69</v>
      </c>
      <c r="J231" s="3">
        <v>27.21</v>
      </c>
      <c r="K231" s="3">
        <v>1.37</v>
      </c>
      <c r="L231" s="3">
        <v>0.1</v>
      </c>
      <c r="M231" s="3">
        <v>0.13</v>
      </c>
      <c r="N231" s="3">
        <v>0.4</v>
      </c>
    </row>
    <row r="232" spans="2:14" x14ac:dyDescent="0.3">
      <c r="B232" s="7" t="s">
        <v>149</v>
      </c>
      <c r="C232" s="4" t="s">
        <v>150</v>
      </c>
      <c r="D232" s="3" t="s">
        <v>115</v>
      </c>
      <c r="E232" s="3">
        <v>6.7</v>
      </c>
      <c r="F232" s="3">
        <v>7.2</v>
      </c>
      <c r="G232" s="3">
        <v>32.9</v>
      </c>
      <c r="H232" s="3">
        <v>217</v>
      </c>
      <c r="I232" s="3">
        <v>120.83</v>
      </c>
      <c r="J232" s="3">
        <v>32.65</v>
      </c>
      <c r="K232" s="3">
        <v>1.64</v>
      </c>
      <c r="L232" s="3">
        <v>0.12</v>
      </c>
      <c r="M232" s="3">
        <v>0.16</v>
      </c>
      <c r="N232" s="3">
        <v>0.48</v>
      </c>
    </row>
    <row r="233" spans="2:14" x14ac:dyDescent="0.3">
      <c r="B233" s="7" t="s">
        <v>149</v>
      </c>
      <c r="C233" s="4" t="s">
        <v>150</v>
      </c>
      <c r="D233" s="3" t="s">
        <v>12</v>
      </c>
      <c r="E233" s="3">
        <v>7.44</v>
      </c>
      <c r="F233" s="3">
        <v>8</v>
      </c>
      <c r="G233" s="3">
        <v>36.56</v>
      </c>
      <c r="H233" s="3">
        <v>241.11</v>
      </c>
      <c r="I233" s="3">
        <v>134.26</v>
      </c>
      <c r="J233" s="3">
        <v>36.28</v>
      </c>
      <c r="K233" s="3">
        <v>1.82</v>
      </c>
      <c r="L233" s="3">
        <v>0.13</v>
      </c>
      <c r="M233" s="3">
        <v>0.18</v>
      </c>
      <c r="N233" s="3">
        <v>0.53</v>
      </c>
    </row>
    <row r="234" spans="2:14" x14ac:dyDescent="0.3">
      <c r="B234" s="7" t="s">
        <v>151</v>
      </c>
      <c r="C234" s="4" t="s">
        <v>152</v>
      </c>
      <c r="D234" s="3" t="s">
        <v>25</v>
      </c>
      <c r="E234" s="3">
        <v>4.75</v>
      </c>
      <c r="F234" s="3">
        <v>6.67</v>
      </c>
      <c r="G234" s="3">
        <v>25.5</v>
      </c>
      <c r="H234" s="3">
        <v>180.83</v>
      </c>
      <c r="I234" s="3">
        <v>94.88</v>
      </c>
      <c r="J234" s="3">
        <v>27.74</v>
      </c>
      <c r="K234" s="3">
        <v>0.61</v>
      </c>
      <c r="L234" s="3">
        <v>0.09</v>
      </c>
      <c r="M234" s="3">
        <v>0.12</v>
      </c>
      <c r="N234" s="3">
        <v>0.4</v>
      </c>
    </row>
    <row r="235" spans="2:14" x14ac:dyDescent="0.3">
      <c r="B235" s="7" t="s">
        <v>151</v>
      </c>
      <c r="C235" s="4" t="s">
        <v>152</v>
      </c>
      <c r="D235" s="3" t="s">
        <v>115</v>
      </c>
      <c r="E235" s="3">
        <v>5.7</v>
      </c>
      <c r="F235" s="3">
        <v>8</v>
      </c>
      <c r="G235" s="3">
        <v>30.6</v>
      </c>
      <c r="H235" s="3">
        <v>217</v>
      </c>
      <c r="I235" s="3">
        <v>113.85</v>
      </c>
      <c r="J235" s="3">
        <v>33.29</v>
      </c>
      <c r="K235" s="3">
        <v>0.73</v>
      </c>
      <c r="L235" s="3">
        <v>0.11</v>
      </c>
      <c r="M235" s="3">
        <v>0.14000000000000001</v>
      </c>
      <c r="N235" s="3">
        <v>0.48</v>
      </c>
    </row>
    <row r="236" spans="2:14" x14ac:dyDescent="0.3">
      <c r="B236" s="7" t="s">
        <v>151</v>
      </c>
      <c r="C236" s="4" t="s">
        <v>152</v>
      </c>
      <c r="D236" s="3" t="s">
        <v>12</v>
      </c>
      <c r="E236" s="3">
        <v>6.33</v>
      </c>
      <c r="F236" s="3">
        <v>8.89</v>
      </c>
      <c r="G236" s="3">
        <v>34</v>
      </c>
      <c r="H236" s="3">
        <v>241.11</v>
      </c>
      <c r="I236" s="3">
        <v>126.5</v>
      </c>
      <c r="J236" s="3">
        <v>36.99</v>
      </c>
      <c r="K236" s="3">
        <v>0.81</v>
      </c>
      <c r="L236" s="3">
        <v>0.12</v>
      </c>
      <c r="M236" s="3">
        <v>0.16</v>
      </c>
      <c r="N236" s="3">
        <v>0.53</v>
      </c>
    </row>
    <row r="237" spans="2:14" x14ac:dyDescent="0.3">
      <c r="B237" s="7" t="s">
        <v>153</v>
      </c>
      <c r="C237" s="4" t="s">
        <v>154</v>
      </c>
      <c r="D237" s="3" t="s">
        <v>25</v>
      </c>
      <c r="E237" s="3">
        <v>6.08</v>
      </c>
      <c r="F237" s="3">
        <v>7.08</v>
      </c>
      <c r="G237" s="3">
        <v>21.67</v>
      </c>
      <c r="H237" s="3">
        <v>175</v>
      </c>
      <c r="I237" s="3">
        <v>100.2</v>
      </c>
      <c r="J237" s="3">
        <v>55.7</v>
      </c>
      <c r="K237" s="3">
        <v>1.65</v>
      </c>
      <c r="L237" s="3">
        <v>0.15</v>
      </c>
      <c r="M237" s="3">
        <v>0.15</v>
      </c>
      <c r="N237" s="3">
        <v>0.39</v>
      </c>
    </row>
    <row r="238" spans="2:14" x14ac:dyDescent="0.3">
      <c r="B238" s="7" t="s">
        <v>153</v>
      </c>
      <c r="C238" s="4" t="s">
        <v>154</v>
      </c>
      <c r="D238" s="3" t="s">
        <v>115</v>
      </c>
      <c r="E238" s="3">
        <v>7.3</v>
      </c>
      <c r="F238" s="3">
        <v>8.5</v>
      </c>
      <c r="G238" s="3">
        <v>26</v>
      </c>
      <c r="H238" s="3">
        <v>210</v>
      </c>
      <c r="I238" s="3">
        <v>120.24</v>
      </c>
      <c r="J238" s="3">
        <v>66.84</v>
      </c>
      <c r="K238" s="3">
        <v>1.98</v>
      </c>
      <c r="L238" s="3">
        <v>0.18</v>
      </c>
      <c r="M238" s="3">
        <v>0.18</v>
      </c>
      <c r="N238" s="3">
        <v>0.47</v>
      </c>
    </row>
    <row r="239" spans="2:14" x14ac:dyDescent="0.3">
      <c r="B239" s="7" t="s">
        <v>153</v>
      </c>
      <c r="C239" s="4" t="s">
        <v>154</v>
      </c>
      <c r="D239" s="3" t="s">
        <v>12</v>
      </c>
      <c r="E239" s="3">
        <v>8.11</v>
      </c>
      <c r="F239" s="3">
        <v>9.44</v>
      </c>
      <c r="G239" s="3">
        <v>28.89</v>
      </c>
      <c r="H239" s="3">
        <v>233.33</v>
      </c>
      <c r="I239" s="3">
        <v>133.6</v>
      </c>
      <c r="J239" s="3">
        <v>74.27</v>
      </c>
      <c r="K239" s="3">
        <v>2.2000000000000002</v>
      </c>
      <c r="L239" s="3">
        <v>0.2</v>
      </c>
      <c r="M239" s="3">
        <v>0.2</v>
      </c>
      <c r="N239" s="3">
        <v>0.52</v>
      </c>
    </row>
    <row r="240" spans="2:14" x14ac:dyDescent="0.3">
      <c r="B240" s="7" t="s">
        <v>155</v>
      </c>
      <c r="C240" s="4" t="s">
        <v>156</v>
      </c>
      <c r="D240" s="3" t="s">
        <v>25</v>
      </c>
      <c r="E240" s="3">
        <v>5.83</v>
      </c>
      <c r="F240" s="3">
        <v>7</v>
      </c>
      <c r="G240" s="3">
        <v>22.17</v>
      </c>
      <c r="H240" s="3">
        <v>176.67</v>
      </c>
      <c r="I240" s="3">
        <v>103.6</v>
      </c>
      <c r="J240" s="3">
        <v>46.08</v>
      </c>
      <c r="K240" s="3">
        <v>1.35</v>
      </c>
      <c r="L240" s="3">
        <v>0.13</v>
      </c>
      <c r="M240" s="3">
        <v>0.14000000000000001</v>
      </c>
      <c r="N240" s="3">
        <v>0.39</v>
      </c>
    </row>
    <row r="241" spans="2:14" x14ac:dyDescent="0.3">
      <c r="B241" s="7" t="s">
        <v>155</v>
      </c>
      <c r="C241" s="4" t="s">
        <v>156</v>
      </c>
      <c r="D241" s="3" t="s">
        <v>115</v>
      </c>
      <c r="E241" s="3">
        <v>7</v>
      </c>
      <c r="F241" s="3">
        <v>8.4</v>
      </c>
      <c r="G241" s="3">
        <v>26.6</v>
      </c>
      <c r="H241" s="3">
        <v>212</v>
      </c>
      <c r="I241" s="3">
        <v>124.32</v>
      </c>
      <c r="J241" s="3">
        <v>55.3</v>
      </c>
      <c r="K241" s="3">
        <v>1.62</v>
      </c>
      <c r="L241" s="3">
        <v>0.16</v>
      </c>
      <c r="M241" s="3">
        <v>0.17</v>
      </c>
      <c r="N241" s="3">
        <v>0.47</v>
      </c>
    </row>
    <row r="242" spans="2:14" x14ac:dyDescent="0.3">
      <c r="B242" s="7" t="s">
        <v>155</v>
      </c>
      <c r="C242" s="4" t="s">
        <v>156</v>
      </c>
      <c r="D242" s="3" t="s">
        <v>12</v>
      </c>
      <c r="E242" s="3">
        <v>7.78</v>
      </c>
      <c r="F242" s="3">
        <v>9.33</v>
      </c>
      <c r="G242" s="3">
        <v>29.56</v>
      </c>
      <c r="H242" s="3">
        <v>235.56</v>
      </c>
      <c r="I242" s="3">
        <v>138.13</v>
      </c>
      <c r="J242" s="3">
        <v>61.44</v>
      </c>
      <c r="K242" s="3">
        <v>1.8</v>
      </c>
      <c r="L242" s="3">
        <v>0.18</v>
      </c>
      <c r="M242" s="3">
        <v>0.19</v>
      </c>
      <c r="N242" s="3">
        <v>0.52</v>
      </c>
    </row>
    <row r="243" spans="2:14" x14ac:dyDescent="0.3">
      <c r="B243" s="7" t="s">
        <v>157</v>
      </c>
      <c r="C243" s="4" t="s">
        <v>158</v>
      </c>
      <c r="D243" s="3" t="s">
        <v>25</v>
      </c>
      <c r="E243" s="3">
        <v>5.67</v>
      </c>
      <c r="F243" s="3">
        <v>6.67</v>
      </c>
      <c r="G243" s="3">
        <v>22.58</v>
      </c>
      <c r="H243" s="3">
        <v>175</v>
      </c>
      <c r="I243" s="3">
        <v>100.46</v>
      </c>
      <c r="J243" s="3">
        <v>41.46</v>
      </c>
      <c r="K243" s="3">
        <v>1.22</v>
      </c>
      <c r="L243" s="3">
        <v>0.12</v>
      </c>
      <c r="M243" s="3">
        <v>0.13</v>
      </c>
      <c r="N243" s="3">
        <v>0.39</v>
      </c>
    </row>
    <row r="244" spans="2:14" x14ac:dyDescent="0.3">
      <c r="B244" s="7" t="s">
        <v>157</v>
      </c>
      <c r="C244" s="4" t="s">
        <v>158</v>
      </c>
      <c r="D244" s="3" t="s">
        <v>115</v>
      </c>
      <c r="E244" s="3">
        <v>6.8</v>
      </c>
      <c r="F244" s="3">
        <v>8</v>
      </c>
      <c r="G244" s="3">
        <v>27.1</v>
      </c>
      <c r="H244" s="3">
        <v>210</v>
      </c>
      <c r="I244" s="3">
        <v>120.55</v>
      </c>
      <c r="J244" s="3">
        <v>49.75</v>
      </c>
      <c r="K244" s="3">
        <v>1.46</v>
      </c>
      <c r="L244" s="3">
        <v>0.14000000000000001</v>
      </c>
      <c r="M244" s="3">
        <v>0.16</v>
      </c>
      <c r="N244" s="3">
        <v>0.47</v>
      </c>
    </row>
    <row r="245" spans="2:14" x14ac:dyDescent="0.3">
      <c r="B245" s="7" t="s">
        <v>157</v>
      </c>
      <c r="C245" s="4" t="s">
        <v>158</v>
      </c>
      <c r="D245" s="3" t="s">
        <v>12</v>
      </c>
      <c r="E245" s="3">
        <v>7.56</v>
      </c>
      <c r="F245" s="3">
        <v>8.89</v>
      </c>
      <c r="G245" s="3">
        <v>30.11</v>
      </c>
      <c r="H245" s="3">
        <v>233.33</v>
      </c>
      <c r="I245" s="3">
        <v>133.94</v>
      </c>
      <c r="J245" s="3">
        <v>55.28</v>
      </c>
      <c r="K245" s="3">
        <v>1.62</v>
      </c>
      <c r="L245" s="3">
        <v>0.16</v>
      </c>
      <c r="M245" s="3">
        <v>0.18</v>
      </c>
      <c r="N245" s="3">
        <v>0.52</v>
      </c>
    </row>
    <row r="246" spans="2:14" x14ac:dyDescent="0.3">
      <c r="B246" s="7" t="s">
        <v>159</v>
      </c>
      <c r="C246" s="4" t="s">
        <v>160</v>
      </c>
      <c r="D246" s="3">
        <v>300</v>
      </c>
      <c r="E246" s="3">
        <v>22.6</v>
      </c>
      <c r="F246" s="3">
        <v>30.4</v>
      </c>
      <c r="G246" s="3">
        <v>64.5</v>
      </c>
      <c r="H246" s="3">
        <v>628</v>
      </c>
      <c r="I246" s="3">
        <v>27.46</v>
      </c>
      <c r="J246" s="3">
        <v>75.569999999999993</v>
      </c>
      <c r="K246" s="3">
        <v>3.71</v>
      </c>
      <c r="L246" s="3">
        <v>0.13</v>
      </c>
      <c r="M246" s="3">
        <v>0.17</v>
      </c>
      <c r="N246" s="3">
        <v>4.04</v>
      </c>
    </row>
    <row r="247" spans="2:14" x14ac:dyDescent="0.3">
      <c r="B247" s="7" t="s">
        <v>159</v>
      </c>
      <c r="C247" s="4" t="s">
        <v>160</v>
      </c>
      <c r="D247" s="3">
        <v>350</v>
      </c>
      <c r="E247" s="3">
        <v>26.3</v>
      </c>
      <c r="F247" s="3">
        <v>35.5</v>
      </c>
      <c r="G247" s="3">
        <v>75.3</v>
      </c>
      <c r="H247" s="3">
        <v>733</v>
      </c>
      <c r="I247" s="3">
        <v>32.04</v>
      </c>
      <c r="J247" s="3">
        <v>88.16</v>
      </c>
      <c r="K247" s="3">
        <v>4.32</v>
      </c>
      <c r="L247" s="3">
        <v>0.15</v>
      </c>
      <c r="M247" s="3">
        <v>0.21</v>
      </c>
      <c r="N247" s="3">
        <v>4.71</v>
      </c>
    </row>
    <row r="248" spans="2:14" x14ac:dyDescent="0.3">
      <c r="B248" s="7" t="s">
        <v>161</v>
      </c>
      <c r="C248" s="4" t="s">
        <v>162</v>
      </c>
      <c r="D248" s="3">
        <v>230</v>
      </c>
      <c r="E248" s="16">
        <v>17.3</v>
      </c>
      <c r="F248" s="16">
        <v>18.489999999999998</v>
      </c>
      <c r="G248" s="16">
        <v>18.68</v>
      </c>
      <c r="H248" s="16">
        <v>311.88</v>
      </c>
      <c r="I248" s="16">
        <v>7.33</v>
      </c>
      <c r="J248" s="16">
        <v>6.61</v>
      </c>
      <c r="K248" s="16">
        <v>0.32</v>
      </c>
      <c r="L248" s="16">
        <v>0.01</v>
      </c>
      <c r="M248" s="16">
        <v>0.01</v>
      </c>
      <c r="N248" s="16">
        <v>1.47</v>
      </c>
    </row>
    <row r="249" spans="2:14" x14ac:dyDescent="0.3">
      <c r="B249" s="7" t="s">
        <v>161</v>
      </c>
      <c r="C249" s="4" t="s">
        <v>162</v>
      </c>
      <c r="D249" s="6">
        <v>240</v>
      </c>
      <c r="E249" s="3">
        <v>18.05</v>
      </c>
      <c r="F249" s="3">
        <v>19.3</v>
      </c>
      <c r="G249" s="3">
        <v>19.489999999999998</v>
      </c>
      <c r="H249" s="3">
        <v>325.44</v>
      </c>
      <c r="I249" s="3">
        <v>7.65</v>
      </c>
      <c r="J249" s="3">
        <v>6.9</v>
      </c>
      <c r="K249" s="3">
        <v>0.34</v>
      </c>
      <c r="L249" s="3">
        <v>0.01</v>
      </c>
      <c r="M249" s="3">
        <v>0.01</v>
      </c>
      <c r="N249" s="3">
        <v>1.54</v>
      </c>
    </row>
    <row r="250" spans="2:14" x14ac:dyDescent="0.3">
      <c r="B250" s="7" t="s">
        <v>161</v>
      </c>
      <c r="C250" s="4" t="s">
        <v>162</v>
      </c>
      <c r="D250" s="3">
        <v>250</v>
      </c>
      <c r="E250" s="8">
        <v>18.8</v>
      </c>
      <c r="F250" s="8">
        <v>20.100000000000001</v>
      </c>
      <c r="G250" s="8">
        <v>20.3</v>
      </c>
      <c r="H250" s="8">
        <v>339</v>
      </c>
      <c r="I250" s="8">
        <v>7.97</v>
      </c>
      <c r="J250" s="8">
        <v>7.19</v>
      </c>
      <c r="K250" s="8">
        <v>0.35</v>
      </c>
      <c r="L250" s="8">
        <v>0.01</v>
      </c>
      <c r="M250" s="8">
        <v>0.01</v>
      </c>
      <c r="N250" s="8">
        <v>1.6</v>
      </c>
    </row>
    <row r="251" spans="2:14" x14ac:dyDescent="0.3">
      <c r="B251" s="7" t="s">
        <v>161</v>
      </c>
      <c r="C251" s="4" t="s">
        <v>162</v>
      </c>
      <c r="D251" s="3">
        <v>280</v>
      </c>
      <c r="E251" s="3">
        <v>21</v>
      </c>
      <c r="F251" s="3">
        <v>22.59</v>
      </c>
      <c r="G251" s="3">
        <v>22.77</v>
      </c>
      <c r="H251" s="3">
        <v>378.93</v>
      </c>
      <c r="I251" s="3">
        <v>8.92</v>
      </c>
      <c r="J251" s="3">
        <v>8.0500000000000007</v>
      </c>
      <c r="K251" s="3">
        <v>0.39</v>
      </c>
      <c r="L251" s="3">
        <v>0.01</v>
      </c>
      <c r="M251" s="3">
        <v>0.01</v>
      </c>
      <c r="N251" s="3">
        <v>1.79</v>
      </c>
    </row>
    <row r="252" spans="2:14" x14ac:dyDescent="0.3">
      <c r="B252" s="7" t="s">
        <v>161</v>
      </c>
      <c r="C252" s="4" t="s">
        <v>162</v>
      </c>
      <c r="D252" s="3">
        <v>300</v>
      </c>
      <c r="E252" s="3">
        <v>22.5</v>
      </c>
      <c r="F252" s="3">
        <v>24.2</v>
      </c>
      <c r="G252" s="3">
        <v>24.4</v>
      </c>
      <c r="H252" s="3">
        <v>406</v>
      </c>
      <c r="I252" s="3">
        <v>9.56</v>
      </c>
      <c r="J252" s="3">
        <v>8.6300000000000008</v>
      </c>
      <c r="K252" s="3">
        <v>0.42</v>
      </c>
      <c r="L252" s="3">
        <v>0.01</v>
      </c>
      <c r="M252" s="3">
        <v>0.01</v>
      </c>
      <c r="N252" s="3">
        <v>1.92</v>
      </c>
    </row>
    <row r="253" spans="2:14" x14ac:dyDescent="0.3">
      <c r="B253" s="7" t="s">
        <v>163</v>
      </c>
      <c r="C253" s="4" t="s">
        <v>164</v>
      </c>
      <c r="D253" s="3">
        <v>250</v>
      </c>
      <c r="E253" s="3">
        <v>24.5</v>
      </c>
      <c r="F253" s="3">
        <v>27</v>
      </c>
      <c r="G253" s="3">
        <v>44.2</v>
      </c>
      <c r="H253" s="3">
        <v>522</v>
      </c>
      <c r="I253" s="3">
        <v>30.8</v>
      </c>
      <c r="J253" s="3">
        <v>57.67</v>
      </c>
      <c r="K253" s="3">
        <v>2.6</v>
      </c>
      <c r="L253" s="3">
        <v>0.1</v>
      </c>
      <c r="M253" s="3">
        <v>0.2</v>
      </c>
      <c r="N253" s="3">
        <v>1.9</v>
      </c>
    </row>
    <row r="254" spans="2:14" x14ac:dyDescent="0.3">
      <c r="B254" s="7" t="s">
        <v>163</v>
      </c>
      <c r="C254" s="4" t="s">
        <v>164</v>
      </c>
      <c r="D254" s="3">
        <v>300</v>
      </c>
      <c r="E254" s="3">
        <v>36.75</v>
      </c>
      <c r="F254" s="3">
        <v>40.5</v>
      </c>
      <c r="G254" s="3">
        <v>66.3</v>
      </c>
      <c r="H254" s="3">
        <v>783</v>
      </c>
      <c r="I254" s="3">
        <v>46.2</v>
      </c>
      <c r="J254" s="3">
        <v>86.51</v>
      </c>
      <c r="K254" s="3">
        <v>3.9</v>
      </c>
      <c r="L254" s="3">
        <v>0.15</v>
      </c>
      <c r="M254" s="3">
        <v>0.3</v>
      </c>
      <c r="N254" s="3">
        <v>2.85</v>
      </c>
    </row>
    <row r="255" spans="2:14" x14ac:dyDescent="0.3">
      <c r="B255" s="7" t="s">
        <v>283</v>
      </c>
      <c r="C255" s="18" t="s">
        <v>284</v>
      </c>
      <c r="D255" s="6" t="s">
        <v>246</v>
      </c>
      <c r="E255" s="3">
        <v>13.05</v>
      </c>
      <c r="F255" s="3">
        <v>14.13</v>
      </c>
      <c r="G255" s="3">
        <v>9.99</v>
      </c>
      <c r="H255" s="3">
        <v>220.5</v>
      </c>
      <c r="I255" s="3">
        <v>50.85</v>
      </c>
      <c r="J255" s="3">
        <v>17.28</v>
      </c>
      <c r="K255" s="3">
        <v>1.1499999999999999</v>
      </c>
      <c r="L255" s="3">
        <v>0.05</v>
      </c>
      <c r="M255" s="3">
        <v>0.11</v>
      </c>
      <c r="N255" s="3">
        <v>0.51</v>
      </c>
    </row>
    <row r="256" spans="2:14" x14ac:dyDescent="0.3">
      <c r="B256" s="7" t="s">
        <v>283</v>
      </c>
      <c r="C256" s="18" t="s">
        <v>284</v>
      </c>
      <c r="D256" s="6" t="s">
        <v>171</v>
      </c>
      <c r="E256" s="3">
        <v>14.5</v>
      </c>
      <c r="F256" s="3">
        <v>15.7</v>
      </c>
      <c r="G256" s="3">
        <v>11.1</v>
      </c>
      <c r="H256" s="3">
        <v>245</v>
      </c>
      <c r="I256" s="3">
        <v>56.5</v>
      </c>
      <c r="J256" s="3">
        <v>19.2</v>
      </c>
      <c r="K256" s="3">
        <v>1.28</v>
      </c>
      <c r="L256" s="3">
        <v>0.05</v>
      </c>
      <c r="M256" s="3">
        <v>0.12</v>
      </c>
      <c r="N256" s="3">
        <v>0.56999999999999995</v>
      </c>
    </row>
    <row r="257" spans="2:14" x14ac:dyDescent="0.3">
      <c r="B257" s="30" t="s">
        <v>285</v>
      </c>
      <c r="C257" s="31" t="s">
        <v>286</v>
      </c>
      <c r="D257" s="32" t="s">
        <v>287</v>
      </c>
      <c r="E257" s="22">
        <v>12.78</v>
      </c>
      <c r="F257" s="22">
        <v>21.6</v>
      </c>
      <c r="G257" s="22">
        <v>4.5</v>
      </c>
      <c r="H257" s="22">
        <v>264.60000000000002</v>
      </c>
      <c r="I257" s="22">
        <v>43.362000000000002</v>
      </c>
      <c r="J257" s="22">
        <v>14.868</v>
      </c>
      <c r="K257" s="22">
        <v>1.1519999999999999</v>
      </c>
      <c r="L257" s="22">
        <v>3.5999999999999997E-2</v>
      </c>
      <c r="M257" s="22">
        <v>0.126</v>
      </c>
      <c r="N257" s="22">
        <v>0.45</v>
      </c>
    </row>
    <row r="258" spans="2:14" x14ac:dyDescent="0.3">
      <c r="B258" s="7" t="s">
        <v>285</v>
      </c>
      <c r="C258" s="18" t="s">
        <v>286</v>
      </c>
      <c r="D258" s="6" t="s">
        <v>288</v>
      </c>
      <c r="E258" s="3">
        <v>14.2</v>
      </c>
      <c r="F258" s="3">
        <v>24</v>
      </c>
      <c r="G258" s="3">
        <v>5</v>
      </c>
      <c r="H258" s="3">
        <v>294</v>
      </c>
      <c r="I258" s="3">
        <v>48.18</v>
      </c>
      <c r="J258" s="3">
        <v>16.52</v>
      </c>
      <c r="K258" s="3">
        <v>1.28</v>
      </c>
      <c r="L258" s="3">
        <v>0.04</v>
      </c>
      <c r="M258" s="3">
        <v>0.14000000000000001</v>
      </c>
      <c r="N258" s="3">
        <v>0.5</v>
      </c>
    </row>
    <row r="259" spans="2:14" x14ac:dyDescent="0.3">
      <c r="B259" s="7" t="s">
        <v>165</v>
      </c>
      <c r="C259" s="18" t="s">
        <v>166</v>
      </c>
      <c r="D259" s="3">
        <v>90</v>
      </c>
      <c r="E259" s="8">
        <v>22.23</v>
      </c>
      <c r="F259" s="8">
        <v>17.190000000000001</v>
      </c>
      <c r="G259" s="8">
        <v>10.35</v>
      </c>
      <c r="H259" s="8">
        <v>287.10000000000002</v>
      </c>
      <c r="I259" s="8">
        <v>47.34</v>
      </c>
      <c r="J259" s="8">
        <v>30.24</v>
      </c>
      <c r="K259" s="8">
        <v>2.42</v>
      </c>
      <c r="L259" s="8">
        <v>0.08</v>
      </c>
      <c r="M259" s="8">
        <v>0.11</v>
      </c>
      <c r="N259" s="8">
        <v>4.46</v>
      </c>
    </row>
    <row r="260" spans="2:14" x14ac:dyDescent="0.3">
      <c r="B260" s="7" t="s">
        <v>165</v>
      </c>
      <c r="C260" s="4" t="s">
        <v>166</v>
      </c>
      <c r="D260" s="8">
        <v>100</v>
      </c>
      <c r="E260" s="8">
        <v>24.7</v>
      </c>
      <c r="F260" s="8">
        <v>19.100000000000001</v>
      </c>
      <c r="G260" s="8">
        <v>11.5</v>
      </c>
      <c r="H260" s="8">
        <v>319</v>
      </c>
      <c r="I260" s="8">
        <v>52.6</v>
      </c>
      <c r="J260" s="8">
        <v>33.6</v>
      </c>
      <c r="K260" s="8">
        <v>2.69</v>
      </c>
      <c r="L260" s="8">
        <v>0.09</v>
      </c>
      <c r="M260" s="8">
        <v>0.12</v>
      </c>
      <c r="N260" s="8">
        <v>4.96</v>
      </c>
    </row>
    <row r="261" spans="2:14" x14ac:dyDescent="0.3">
      <c r="B261" s="7" t="s">
        <v>167</v>
      </c>
      <c r="C261" s="4" t="s">
        <v>168</v>
      </c>
      <c r="D261" s="6">
        <v>90</v>
      </c>
      <c r="E261" s="3">
        <v>38.700000000000003</v>
      </c>
      <c r="F261" s="3">
        <v>32.58</v>
      </c>
      <c r="G261" s="3">
        <v>0.36</v>
      </c>
      <c r="H261" s="3">
        <v>447.3</v>
      </c>
      <c r="I261" s="3">
        <v>31.18</v>
      </c>
      <c r="J261" s="3">
        <v>32.26</v>
      </c>
      <c r="K261" s="3">
        <v>3.04</v>
      </c>
      <c r="L261" s="3">
        <v>0.09</v>
      </c>
      <c r="M261" s="3">
        <v>0.22</v>
      </c>
      <c r="N261" s="3">
        <v>1.39</v>
      </c>
    </row>
    <row r="262" spans="2:14" x14ac:dyDescent="0.3">
      <c r="B262" s="7" t="s">
        <v>167</v>
      </c>
      <c r="C262" s="4" t="s">
        <v>168</v>
      </c>
      <c r="D262" s="3">
        <v>100</v>
      </c>
      <c r="E262" s="8">
        <v>43</v>
      </c>
      <c r="F262" s="8">
        <v>36.200000000000003</v>
      </c>
      <c r="G262" s="8">
        <v>0.4</v>
      </c>
      <c r="H262" s="8">
        <v>497</v>
      </c>
      <c r="I262" s="8">
        <v>34.64</v>
      </c>
      <c r="J262" s="8">
        <v>35.840000000000003</v>
      </c>
      <c r="K262" s="8">
        <v>3.38</v>
      </c>
      <c r="L262" s="8">
        <v>0.1</v>
      </c>
      <c r="M262" s="8">
        <v>0.24</v>
      </c>
      <c r="N262" s="8">
        <v>1.54</v>
      </c>
    </row>
    <row r="263" spans="2:14" x14ac:dyDescent="0.3">
      <c r="B263" s="7" t="s">
        <v>279</v>
      </c>
      <c r="C263" s="4" t="s">
        <v>280</v>
      </c>
      <c r="D263" s="6">
        <v>90</v>
      </c>
      <c r="E263" s="3">
        <v>28.35</v>
      </c>
      <c r="F263" s="3">
        <v>14.4</v>
      </c>
      <c r="G263" s="3">
        <v>2.25</v>
      </c>
      <c r="H263" s="3">
        <v>252</v>
      </c>
      <c r="I263" s="3">
        <v>16.899999999999999</v>
      </c>
      <c r="J263" s="3">
        <v>24.24</v>
      </c>
      <c r="K263" s="3">
        <v>0.54</v>
      </c>
      <c r="L263" s="3">
        <v>0.16</v>
      </c>
      <c r="M263" s="3">
        <v>0.15</v>
      </c>
      <c r="N263" s="3">
        <v>0.24</v>
      </c>
    </row>
    <row r="264" spans="2:14" x14ac:dyDescent="0.3">
      <c r="B264" s="7" t="s">
        <v>279</v>
      </c>
      <c r="C264" s="4" t="s">
        <v>280</v>
      </c>
      <c r="D264" s="6">
        <v>100</v>
      </c>
      <c r="E264" s="3">
        <v>31.5</v>
      </c>
      <c r="F264" s="3">
        <v>16</v>
      </c>
      <c r="G264" s="3">
        <v>2.5</v>
      </c>
      <c r="H264" s="3">
        <v>280</v>
      </c>
      <c r="I264" s="3">
        <v>18.78</v>
      </c>
      <c r="J264" s="3">
        <v>26.94</v>
      </c>
      <c r="K264" s="3">
        <v>0.6</v>
      </c>
      <c r="L264" s="3">
        <v>0.18</v>
      </c>
      <c r="M264" s="3">
        <v>0.16</v>
      </c>
      <c r="N264" s="3">
        <v>0.26</v>
      </c>
    </row>
    <row r="265" spans="2:14" x14ac:dyDescent="0.3">
      <c r="B265" s="7" t="s">
        <v>169</v>
      </c>
      <c r="C265" s="4" t="s">
        <v>170</v>
      </c>
      <c r="D265" s="6" t="s">
        <v>246</v>
      </c>
      <c r="E265" s="3">
        <v>11.25</v>
      </c>
      <c r="F265" s="3">
        <v>15.93</v>
      </c>
      <c r="G265" s="3">
        <v>11.43</v>
      </c>
      <c r="H265" s="3">
        <v>235.8</v>
      </c>
      <c r="I265" s="3">
        <v>16.41</v>
      </c>
      <c r="J265" s="3">
        <v>16.899999999999999</v>
      </c>
      <c r="K265" s="3">
        <v>1.34</v>
      </c>
      <c r="L265" s="3">
        <v>0.06</v>
      </c>
      <c r="M265" s="3">
        <v>7.0000000000000007E-2</v>
      </c>
      <c r="N265" s="3">
        <v>0.3</v>
      </c>
    </row>
    <row r="266" spans="2:14" x14ac:dyDescent="0.3">
      <c r="B266" s="7" t="s">
        <v>169</v>
      </c>
      <c r="C266" s="4" t="s">
        <v>170</v>
      </c>
      <c r="D266" s="3" t="s">
        <v>171</v>
      </c>
      <c r="E266" s="8">
        <v>12.5</v>
      </c>
      <c r="F266" s="8">
        <v>17.7</v>
      </c>
      <c r="G266" s="8">
        <v>12.7</v>
      </c>
      <c r="H266" s="8">
        <v>262</v>
      </c>
      <c r="I266" s="8">
        <v>18.23</v>
      </c>
      <c r="J266" s="8">
        <v>18.78</v>
      </c>
      <c r="K266" s="8">
        <v>1.49</v>
      </c>
      <c r="L266" s="8">
        <v>7.0000000000000007E-2</v>
      </c>
      <c r="M266" s="8">
        <v>0.08</v>
      </c>
      <c r="N266" s="8">
        <v>0.33</v>
      </c>
    </row>
    <row r="267" spans="2:14" x14ac:dyDescent="0.3">
      <c r="B267" s="7" t="s">
        <v>172</v>
      </c>
      <c r="C267" s="4" t="s">
        <v>173</v>
      </c>
      <c r="D267" s="6" t="s">
        <v>247</v>
      </c>
      <c r="E267" s="3">
        <v>14.52</v>
      </c>
      <c r="F267" s="3">
        <v>15.98</v>
      </c>
      <c r="G267" s="3">
        <v>11.59</v>
      </c>
      <c r="H267" s="3">
        <v>249.75</v>
      </c>
      <c r="I267" s="3">
        <v>44.74</v>
      </c>
      <c r="J267" s="3">
        <v>28.67</v>
      </c>
      <c r="K267" s="3">
        <v>1.27</v>
      </c>
      <c r="L267" s="3">
        <v>0.17</v>
      </c>
      <c r="M267" s="3">
        <v>0.14000000000000001</v>
      </c>
      <c r="N267" s="3">
        <v>0.34</v>
      </c>
    </row>
    <row r="268" spans="2:14" x14ac:dyDescent="0.3">
      <c r="B268" s="7" t="s">
        <v>172</v>
      </c>
      <c r="C268" s="4" t="s">
        <v>173</v>
      </c>
      <c r="D268" s="3" t="s">
        <v>174</v>
      </c>
      <c r="E268" s="17">
        <v>16.13</v>
      </c>
      <c r="F268" s="17">
        <v>17.75</v>
      </c>
      <c r="G268" s="17">
        <v>12.88</v>
      </c>
      <c r="H268" s="17">
        <v>277.5</v>
      </c>
      <c r="I268" s="17">
        <v>49.71</v>
      </c>
      <c r="J268" s="17">
        <v>31.86</v>
      </c>
      <c r="K268" s="17">
        <v>1.41</v>
      </c>
      <c r="L268" s="17">
        <v>0.19</v>
      </c>
      <c r="M268" s="17">
        <v>0.15</v>
      </c>
      <c r="N268" s="17">
        <v>0.38</v>
      </c>
    </row>
    <row r="269" spans="2:14" x14ac:dyDescent="0.3">
      <c r="B269" s="7" t="s">
        <v>175</v>
      </c>
      <c r="C269" s="4" t="s">
        <v>176</v>
      </c>
      <c r="D269" s="6" t="s">
        <v>248</v>
      </c>
      <c r="E269" s="3">
        <v>20.82</v>
      </c>
      <c r="F269" s="3">
        <v>18.34</v>
      </c>
      <c r="G269" s="3">
        <v>16.09</v>
      </c>
      <c r="H269" s="3">
        <v>313.88</v>
      </c>
      <c r="I269" s="3">
        <v>32.200000000000003</v>
      </c>
      <c r="J269" s="3">
        <v>22.73</v>
      </c>
      <c r="K269" s="3">
        <v>0.81</v>
      </c>
      <c r="L269" s="3">
        <v>0.13</v>
      </c>
      <c r="M269" s="3">
        <v>0.12</v>
      </c>
      <c r="N269" s="3">
        <v>3.27</v>
      </c>
    </row>
    <row r="270" spans="2:14" x14ac:dyDescent="0.3">
      <c r="B270" s="7" t="s">
        <v>175</v>
      </c>
      <c r="C270" s="4" t="s">
        <v>176</v>
      </c>
      <c r="D270" s="3" t="s">
        <v>177</v>
      </c>
      <c r="E270" s="17">
        <v>23.13</v>
      </c>
      <c r="F270" s="17">
        <v>20.38</v>
      </c>
      <c r="G270" s="17">
        <v>17.88</v>
      </c>
      <c r="H270" s="17">
        <v>348.75</v>
      </c>
      <c r="I270" s="17">
        <v>35.78</v>
      </c>
      <c r="J270" s="17">
        <v>25.25</v>
      </c>
      <c r="K270" s="17">
        <v>0.9</v>
      </c>
      <c r="L270" s="17">
        <v>0.14000000000000001</v>
      </c>
      <c r="M270" s="17">
        <v>0.13</v>
      </c>
      <c r="N270" s="17">
        <v>3.63</v>
      </c>
    </row>
    <row r="271" spans="2:14" x14ac:dyDescent="0.3">
      <c r="B271" s="7" t="s">
        <v>281</v>
      </c>
      <c r="C271" s="4" t="s">
        <v>282</v>
      </c>
      <c r="D271" s="6" t="s">
        <v>246</v>
      </c>
      <c r="E271" s="3">
        <v>15.3</v>
      </c>
      <c r="F271" s="3">
        <v>13.23</v>
      </c>
      <c r="G271" s="3">
        <v>5.22</v>
      </c>
      <c r="H271" s="3">
        <v>200.7</v>
      </c>
      <c r="I271" s="3">
        <v>37.4</v>
      </c>
      <c r="J271" s="3">
        <v>19.309999999999999</v>
      </c>
      <c r="K271" s="3">
        <v>0.55000000000000004</v>
      </c>
      <c r="L271" s="3">
        <v>0.12</v>
      </c>
      <c r="M271" s="3">
        <v>0.14000000000000001</v>
      </c>
      <c r="N271" s="3">
        <v>1</v>
      </c>
    </row>
    <row r="272" spans="2:14" x14ac:dyDescent="0.3">
      <c r="B272" s="7" t="s">
        <v>281</v>
      </c>
      <c r="C272" s="4" t="s">
        <v>282</v>
      </c>
      <c r="D272" s="6" t="s">
        <v>171</v>
      </c>
      <c r="E272" s="3">
        <v>17</v>
      </c>
      <c r="F272" s="3">
        <v>14.7</v>
      </c>
      <c r="G272" s="3">
        <v>5.8</v>
      </c>
      <c r="H272" s="3">
        <v>223</v>
      </c>
      <c r="I272" s="3">
        <v>41.56</v>
      </c>
      <c r="J272" s="3">
        <v>21.45</v>
      </c>
      <c r="K272" s="3">
        <v>0.61</v>
      </c>
      <c r="L272" s="3">
        <v>0.13</v>
      </c>
      <c r="M272" s="3">
        <v>0.15</v>
      </c>
      <c r="N272" s="3">
        <v>1.1100000000000001</v>
      </c>
    </row>
    <row r="273" spans="2:14" x14ac:dyDescent="0.3">
      <c r="B273" s="7" t="s">
        <v>297</v>
      </c>
      <c r="C273" s="4" t="s">
        <v>298</v>
      </c>
      <c r="D273" s="6" t="s">
        <v>246</v>
      </c>
      <c r="E273" s="3">
        <v>12.45</v>
      </c>
      <c r="F273" s="3">
        <v>7.05</v>
      </c>
      <c r="G273" s="3">
        <v>7.2</v>
      </c>
      <c r="H273" s="3">
        <v>143.25</v>
      </c>
      <c r="I273" s="3">
        <v>39.19</v>
      </c>
      <c r="J273" s="3">
        <v>31.94</v>
      </c>
      <c r="K273" s="3">
        <v>0.87</v>
      </c>
      <c r="L273" s="3">
        <v>0.09</v>
      </c>
      <c r="M273" s="3">
        <v>0.14000000000000001</v>
      </c>
      <c r="N273" s="3">
        <v>0.56999999999999995</v>
      </c>
    </row>
    <row r="274" spans="2:14" x14ac:dyDescent="0.3">
      <c r="B274" s="7" t="s">
        <v>297</v>
      </c>
      <c r="C274" s="4" t="s">
        <v>298</v>
      </c>
      <c r="D274" s="6" t="s">
        <v>171</v>
      </c>
      <c r="E274" s="3">
        <v>13.83</v>
      </c>
      <c r="F274" s="3">
        <v>7.83</v>
      </c>
      <c r="G274" s="3">
        <v>8</v>
      </c>
      <c r="H274" s="3">
        <v>159.16999999999999</v>
      </c>
      <c r="I274" s="3">
        <v>43.54</v>
      </c>
      <c r="J274" s="3">
        <v>35.479999999999997</v>
      </c>
      <c r="K274" s="3">
        <v>0.97</v>
      </c>
      <c r="L274" s="3">
        <v>0.1</v>
      </c>
      <c r="M274" s="3">
        <v>0.15</v>
      </c>
      <c r="N274" s="3">
        <v>0.63</v>
      </c>
    </row>
    <row r="275" spans="2:14" x14ac:dyDescent="0.3">
      <c r="B275" s="7" t="s">
        <v>178</v>
      </c>
      <c r="C275" s="4" t="s">
        <v>179</v>
      </c>
      <c r="D275" s="6" t="s">
        <v>249</v>
      </c>
      <c r="E275" s="8">
        <v>26.28</v>
      </c>
      <c r="F275" s="8">
        <v>26.82</v>
      </c>
      <c r="G275" s="8">
        <v>4.2300000000000004</v>
      </c>
      <c r="H275" s="8">
        <v>363.6</v>
      </c>
      <c r="I275" s="8">
        <v>17.68</v>
      </c>
      <c r="J275" s="8">
        <v>34.28</v>
      </c>
      <c r="K275" s="8">
        <v>3.93</v>
      </c>
      <c r="L275" s="8">
        <v>7.0000000000000007E-2</v>
      </c>
      <c r="M275" s="8">
        <v>0.18</v>
      </c>
      <c r="N275" s="8">
        <v>1.23</v>
      </c>
    </row>
    <row r="276" spans="2:14" x14ac:dyDescent="0.3">
      <c r="B276" s="7" t="s">
        <v>178</v>
      </c>
      <c r="C276" s="4" t="s">
        <v>179</v>
      </c>
      <c r="D276" s="3" t="s">
        <v>180</v>
      </c>
      <c r="E276" s="17">
        <v>29.2</v>
      </c>
      <c r="F276" s="17">
        <v>29.8</v>
      </c>
      <c r="G276" s="17">
        <v>4.7</v>
      </c>
      <c r="H276" s="17">
        <v>404</v>
      </c>
      <c r="I276" s="17">
        <v>19.64</v>
      </c>
      <c r="J276" s="17">
        <v>38.090000000000003</v>
      </c>
      <c r="K276" s="17">
        <v>4.37</v>
      </c>
      <c r="L276" s="17">
        <v>0.08</v>
      </c>
      <c r="M276" s="17">
        <v>0.2</v>
      </c>
      <c r="N276" s="17">
        <v>1.37</v>
      </c>
    </row>
    <row r="277" spans="2:14" x14ac:dyDescent="0.3">
      <c r="B277" s="7" t="s">
        <v>181</v>
      </c>
      <c r="C277" s="4" t="s">
        <v>182</v>
      </c>
      <c r="D277" s="6" t="s">
        <v>248</v>
      </c>
      <c r="E277" s="3">
        <v>23.4</v>
      </c>
      <c r="F277" s="3">
        <v>17.22</v>
      </c>
      <c r="G277" s="3">
        <v>3.38</v>
      </c>
      <c r="H277" s="3">
        <v>262.13</v>
      </c>
      <c r="I277" s="3">
        <v>22.35</v>
      </c>
      <c r="J277" s="3">
        <v>25.91</v>
      </c>
      <c r="K277" s="3">
        <v>8.8699999999999992</v>
      </c>
      <c r="L277" s="3">
        <v>0.3</v>
      </c>
      <c r="M277" s="3">
        <v>2.35</v>
      </c>
      <c r="N277" s="3">
        <v>8.74</v>
      </c>
    </row>
    <row r="278" spans="2:14" x14ac:dyDescent="0.3">
      <c r="B278" s="7" t="s">
        <v>181</v>
      </c>
      <c r="C278" s="4" t="s">
        <v>182</v>
      </c>
      <c r="D278" s="3" t="s">
        <v>177</v>
      </c>
      <c r="E278" s="17">
        <v>26</v>
      </c>
      <c r="F278" s="17">
        <v>19.13</v>
      </c>
      <c r="G278" s="17">
        <v>3.75</v>
      </c>
      <c r="H278" s="17">
        <v>291.25</v>
      </c>
      <c r="I278" s="17">
        <v>24.83</v>
      </c>
      <c r="J278" s="17">
        <v>28.79</v>
      </c>
      <c r="K278" s="17">
        <v>9.86</v>
      </c>
      <c r="L278" s="17">
        <v>0.33</v>
      </c>
      <c r="M278" s="17">
        <v>2.61</v>
      </c>
      <c r="N278" s="17">
        <v>9.7100000000000009</v>
      </c>
    </row>
    <row r="279" spans="2:14" x14ac:dyDescent="0.3">
      <c r="B279" s="7" t="s">
        <v>183</v>
      </c>
      <c r="C279" s="4" t="s">
        <v>184</v>
      </c>
      <c r="D279" s="6" t="s">
        <v>250</v>
      </c>
      <c r="E279" s="3">
        <v>15.53</v>
      </c>
      <c r="F279" s="3">
        <v>12.49</v>
      </c>
      <c r="G279" s="3">
        <v>12.49</v>
      </c>
      <c r="H279" s="3">
        <v>225</v>
      </c>
      <c r="I279" s="3">
        <v>28.6</v>
      </c>
      <c r="J279" s="3">
        <v>23.48</v>
      </c>
      <c r="K279" s="3">
        <v>1.1299999999999999</v>
      </c>
      <c r="L279" s="3">
        <v>0.08</v>
      </c>
      <c r="M279" s="3">
        <v>0.12</v>
      </c>
      <c r="N279" s="3">
        <v>0.91</v>
      </c>
    </row>
    <row r="280" spans="2:14" x14ac:dyDescent="0.3">
      <c r="B280" s="7" t="s">
        <v>183</v>
      </c>
      <c r="C280" s="4" t="s">
        <v>184</v>
      </c>
      <c r="D280" s="3" t="s">
        <v>185</v>
      </c>
      <c r="E280" s="17">
        <v>17.25</v>
      </c>
      <c r="F280" s="17">
        <v>13.88</v>
      </c>
      <c r="G280" s="17">
        <v>13.88</v>
      </c>
      <c r="H280" s="17">
        <v>250</v>
      </c>
      <c r="I280" s="17">
        <v>31.78</v>
      </c>
      <c r="J280" s="17">
        <v>26.09</v>
      </c>
      <c r="K280" s="17">
        <v>1.25</v>
      </c>
      <c r="L280" s="17">
        <v>0.09</v>
      </c>
      <c r="M280" s="17">
        <v>0.13</v>
      </c>
      <c r="N280" s="17">
        <v>1.01</v>
      </c>
    </row>
    <row r="281" spans="2:14" x14ac:dyDescent="0.3">
      <c r="B281" s="7" t="s">
        <v>186</v>
      </c>
      <c r="C281" s="4" t="s">
        <v>187</v>
      </c>
      <c r="D281" s="6">
        <v>90</v>
      </c>
      <c r="E281" s="3">
        <v>13.5</v>
      </c>
      <c r="F281" s="3">
        <v>10.98</v>
      </c>
      <c r="G281" s="3">
        <v>7.2</v>
      </c>
      <c r="H281" s="3">
        <v>182.7</v>
      </c>
      <c r="I281" s="3">
        <v>34.380000000000003</v>
      </c>
      <c r="J281" s="3">
        <v>25.57</v>
      </c>
      <c r="K281" s="3">
        <v>1.22</v>
      </c>
      <c r="L281" s="3">
        <v>0.05</v>
      </c>
      <c r="M281" s="3">
        <v>0.14000000000000001</v>
      </c>
      <c r="N281" s="3">
        <v>0.5</v>
      </c>
    </row>
    <row r="282" spans="2:14" x14ac:dyDescent="0.3">
      <c r="B282" s="7" t="s">
        <v>186</v>
      </c>
      <c r="C282" s="4" t="s">
        <v>187</v>
      </c>
      <c r="D282" s="3">
        <v>100</v>
      </c>
      <c r="E282" s="17">
        <v>15</v>
      </c>
      <c r="F282" s="17">
        <v>12.2</v>
      </c>
      <c r="G282" s="17">
        <v>8</v>
      </c>
      <c r="H282" s="17">
        <v>203</v>
      </c>
      <c r="I282" s="17">
        <v>38.200000000000003</v>
      </c>
      <c r="J282" s="17">
        <v>28.41</v>
      </c>
      <c r="K282" s="17">
        <v>1.35</v>
      </c>
      <c r="L282" s="17">
        <v>0.06</v>
      </c>
      <c r="M282" s="17">
        <v>0.16</v>
      </c>
      <c r="N282" s="17">
        <v>0.55000000000000004</v>
      </c>
    </row>
    <row r="283" spans="2:14" x14ac:dyDescent="0.3">
      <c r="B283" s="7" t="s">
        <v>21</v>
      </c>
      <c r="C283" s="4" t="s">
        <v>22</v>
      </c>
      <c r="D283" s="6">
        <v>90</v>
      </c>
      <c r="E283" s="3">
        <v>12.49</v>
      </c>
      <c r="F283" s="3">
        <v>15.08</v>
      </c>
      <c r="G283" s="3">
        <v>11.59</v>
      </c>
      <c r="H283" s="3">
        <v>232.88</v>
      </c>
      <c r="I283" s="3">
        <v>17.809999999999999</v>
      </c>
      <c r="J283" s="3">
        <v>24.55</v>
      </c>
      <c r="K283" s="3">
        <v>1.52</v>
      </c>
      <c r="L283" s="3">
        <v>0.05</v>
      </c>
      <c r="M283" s="3">
        <v>0.12</v>
      </c>
      <c r="N283" s="3">
        <v>0</v>
      </c>
    </row>
    <row r="284" spans="2:14" x14ac:dyDescent="0.3">
      <c r="B284" s="7" t="s">
        <v>21</v>
      </c>
      <c r="C284" s="4" t="s">
        <v>22</v>
      </c>
      <c r="D284" s="3">
        <v>100</v>
      </c>
      <c r="E284" s="17">
        <v>13.88</v>
      </c>
      <c r="F284" s="17">
        <v>16.75</v>
      </c>
      <c r="G284" s="17">
        <v>12.88</v>
      </c>
      <c r="H284" s="17">
        <v>258.75</v>
      </c>
      <c r="I284" s="17">
        <v>19.79</v>
      </c>
      <c r="J284" s="17">
        <v>27.28</v>
      </c>
      <c r="K284" s="17">
        <v>1.69</v>
      </c>
      <c r="L284" s="17">
        <v>0.06</v>
      </c>
      <c r="M284" s="17">
        <v>0.13</v>
      </c>
      <c r="N284" s="17">
        <v>0</v>
      </c>
    </row>
    <row r="285" spans="2:14" x14ac:dyDescent="0.3">
      <c r="B285" s="7" t="s">
        <v>188</v>
      </c>
      <c r="C285" s="4" t="s">
        <v>189</v>
      </c>
      <c r="D285" s="6">
        <v>90</v>
      </c>
      <c r="E285" s="3">
        <v>12.6</v>
      </c>
      <c r="F285" s="3">
        <v>10.98</v>
      </c>
      <c r="G285" s="3">
        <v>9.09</v>
      </c>
      <c r="H285" s="3">
        <v>186.3</v>
      </c>
      <c r="I285" s="3">
        <v>31.98</v>
      </c>
      <c r="J285" s="3">
        <v>23.89</v>
      </c>
      <c r="K285" s="3">
        <v>1.03</v>
      </c>
      <c r="L285" s="3">
        <v>7.0000000000000007E-2</v>
      </c>
      <c r="M285" s="3">
        <v>0.14000000000000001</v>
      </c>
      <c r="N285" s="3">
        <v>0.11</v>
      </c>
    </row>
    <row r="286" spans="2:14" x14ac:dyDescent="0.3">
      <c r="B286" s="7" t="s">
        <v>188</v>
      </c>
      <c r="C286" s="4" t="s">
        <v>189</v>
      </c>
      <c r="D286" s="3">
        <v>100</v>
      </c>
      <c r="E286" s="17">
        <v>14</v>
      </c>
      <c r="F286" s="17">
        <v>12.2</v>
      </c>
      <c r="G286" s="17">
        <v>10.1</v>
      </c>
      <c r="H286" s="17">
        <v>207</v>
      </c>
      <c r="I286" s="17">
        <v>35.53</v>
      </c>
      <c r="J286" s="17">
        <v>26.54</v>
      </c>
      <c r="K286" s="17">
        <v>1.1399999999999999</v>
      </c>
      <c r="L286" s="17">
        <v>0.08</v>
      </c>
      <c r="M286" s="17">
        <v>0.16</v>
      </c>
      <c r="N286" s="17">
        <v>0.12</v>
      </c>
    </row>
    <row r="287" spans="2:14" x14ac:dyDescent="0.3">
      <c r="B287" s="7" t="s">
        <v>190</v>
      </c>
      <c r="C287" s="4" t="s">
        <v>191</v>
      </c>
      <c r="D287" s="6" t="s">
        <v>251</v>
      </c>
      <c r="E287" s="3">
        <v>12.83</v>
      </c>
      <c r="F287" s="3">
        <v>20.7</v>
      </c>
      <c r="G287" s="3">
        <v>17.55</v>
      </c>
      <c r="H287" s="3">
        <v>308.25</v>
      </c>
      <c r="I287" s="3">
        <v>34.07</v>
      </c>
      <c r="J287" s="3">
        <v>30.68</v>
      </c>
      <c r="K287" s="3">
        <v>1.31</v>
      </c>
      <c r="L287" s="3">
        <v>0.05</v>
      </c>
      <c r="M287" s="3">
        <v>0.12</v>
      </c>
      <c r="N287" s="3">
        <v>2.34</v>
      </c>
    </row>
    <row r="288" spans="2:14" x14ac:dyDescent="0.3">
      <c r="B288" s="7" t="s">
        <v>190</v>
      </c>
      <c r="C288" s="4" t="s">
        <v>191</v>
      </c>
      <c r="D288" s="3" t="s">
        <v>192</v>
      </c>
      <c r="E288" s="17">
        <v>14.25</v>
      </c>
      <c r="F288" s="17">
        <v>23</v>
      </c>
      <c r="G288" s="17">
        <v>19.5</v>
      </c>
      <c r="H288" s="17">
        <v>342.5</v>
      </c>
      <c r="I288" s="17">
        <v>37.86</v>
      </c>
      <c r="J288" s="17">
        <v>34.090000000000003</v>
      </c>
      <c r="K288" s="17">
        <v>1.46</v>
      </c>
      <c r="L288" s="17">
        <v>0.06</v>
      </c>
      <c r="M288" s="17">
        <v>0.13</v>
      </c>
      <c r="N288" s="17">
        <v>2.6</v>
      </c>
    </row>
    <row r="289" spans="2:14" x14ac:dyDescent="0.3">
      <c r="B289" s="7" t="s">
        <v>193</v>
      </c>
      <c r="C289" s="4" t="s">
        <v>194</v>
      </c>
      <c r="D289" s="6" t="s">
        <v>250</v>
      </c>
      <c r="E289" s="3">
        <v>12.72</v>
      </c>
      <c r="F289" s="3">
        <v>10.47</v>
      </c>
      <c r="G289" s="3">
        <v>10.92</v>
      </c>
      <c r="H289" s="3">
        <v>189</v>
      </c>
      <c r="I289" s="3">
        <v>39.47</v>
      </c>
      <c r="J289" s="3">
        <v>26.59</v>
      </c>
      <c r="K289" s="3">
        <v>1.21</v>
      </c>
      <c r="L289" s="3">
        <v>0.08</v>
      </c>
      <c r="M289" s="3">
        <v>0.14000000000000001</v>
      </c>
      <c r="N289" s="3">
        <v>3.23</v>
      </c>
    </row>
    <row r="290" spans="2:14" x14ac:dyDescent="0.3">
      <c r="B290" s="7" t="s">
        <v>193</v>
      </c>
      <c r="C290" s="4" t="s">
        <v>194</v>
      </c>
      <c r="D290" s="3" t="s">
        <v>185</v>
      </c>
      <c r="E290" s="17">
        <v>14.13</v>
      </c>
      <c r="F290" s="17">
        <v>11.63</v>
      </c>
      <c r="G290" s="17">
        <v>12.13</v>
      </c>
      <c r="H290" s="17">
        <v>210</v>
      </c>
      <c r="I290" s="17">
        <v>43.86</v>
      </c>
      <c r="J290" s="17">
        <v>29.54</v>
      </c>
      <c r="K290" s="17">
        <v>1.34</v>
      </c>
      <c r="L290" s="17">
        <v>0.09</v>
      </c>
      <c r="M290" s="17">
        <v>0.15</v>
      </c>
      <c r="N290" s="17">
        <v>3.59</v>
      </c>
    </row>
    <row r="291" spans="2:14" x14ac:dyDescent="0.3">
      <c r="B291" s="7" t="s">
        <v>195</v>
      </c>
      <c r="C291" s="4" t="s">
        <v>196</v>
      </c>
      <c r="D291" s="6" t="s">
        <v>248</v>
      </c>
      <c r="E291" s="3">
        <v>11.93</v>
      </c>
      <c r="F291" s="3">
        <v>19.8</v>
      </c>
      <c r="G291" s="3">
        <v>15.53</v>
      </c>
      <c r="H291" s="3">
        <v>288</v>
      </c>
      <c r="I291" s="3">
        <v>10.75</v>
      </c>
      <c r="J291" s="3">
        <v>26.15</v>
      </c>
      <c r="K291" s="3">
        <v>1.06</v>
      </c>
      <c r="L291" s="3">
        <v>0.05</v>
      </c>
      <c r="M291" s="3">
        <v>0.09</v>
      </c>
      <c r="N291" s="3">
        <v>1.74</v>
      </c>
    </row>
    <row r="292" spans="2:14" x14ac:dyDescent="0.3">
      <c r="B292" s="7" t="s">
        <v>195</v>
      </c>
      <c r="C292" s="4" t="s">
        <v>196</v>
      </c>
      <c r="D292" s="3" t="s">
        <v>197</v>
      </c>
      <c r="E292" s="8">
        <v>13.25</v>
      </c>
      <c r="F292" s="8">
        <v>22</v>
      </c>
      <c r="G292" s="8">
        <v>17.25</v>
      </c>
      <c r="H292" s="8">
        <v>320</v>
      </c>
      <c r="I292" s="8">
        <v>11.94</v>
      </c>
      <c r="J292" s="8">
        <v>29.05</v>
      </c>
      <c r="K292" s="8">
        <v>1.18</v>
      </c>
      <c r="L292" s="8">
        <v>0.05</v>
      </c>
      <c r="M292" s="8">
        <v>0.1</v>
      </c>
      <c r="N292" s="8">
        <v>1.93</v>
      </c>
    </row>
    <row r="293" spans="2:14" x14ac:dyDescent="0.3">
      <c r="B293" s="7" t="s">
        <v>198</v>
      </c>
      <c r="C293" s="4" t="s">
        <v>199</v>
      </c>
      <c r="D293" s="3" t="s">
        <v>200</v>
      </c>
      <c r="E293" s="3">
        <v>13.3</v>
      </c>
      <c r="F293" s="3">
        <v>19.5</v>
      </c>
      <c r="G293" s="3">
        <v>2.2999999999999998</v>
      </c>
      <c r="H293" s="3">
        <v>238</v>
      </c>
      <c r="I293" s="3">
        <v>79.53</v>
      </c>
      <c r="J293" s="3">
        <v>13</v>
      </c>
      <c r="K293" s="3">
        <v>1.95</v>
      </c>
      <c r="L293" s="3">
        <v>0.03</v>
      </c>
      <c r="M293" s="3">
        <v>0.3</v>
      </c>
      <c r="N293" s="3">
        <v>0.2</v>
      </c>
    </row>
    <row r="294" spans="2:14" x14ac:dyDescent="0.3">
      <c r="B294" s="7" t="s">
        <v>198</v>
      </c>
      <c r="C294" s="4" t="s">
        <v>199</v>
      </c>
      <c r="D294" s="3" t="s">
        <v>201</v>
      </c>
      <c r="E294" s="3">
        <v>15.96</v>
      </c>
      <c r="F294" s="3">
        <v>23.4</v>
      </c>
      <c r="G294" s="3">
        <v>2.76</v>
      </c>
      <c r="H294" s="3">
        <v>285.60000000000002</v>
      </c>
      <c r="I294" s="3">
        <v>95.44</v>
      </c>
      <c r="J294" s="3">
        <v>15.6</v>
      </c>
      <c r="K294" s="3">
        <v>2.34</v>
      </c>
      <c r="L294" s="3">
        <v>0.04</v>
      </c>
      <c r="M294" s="3">
        <v>0.36</v>
      </c>
      <c r="N294" s="3">
        <v>0.24</v>
      </c>
    </row>
    <row r="295" spans="2:14" x14ac:dyDescent="0.3">
      <c r="B295" s="7" t="s">
        <v>198</v>
      </c>
      <c r="C295" s="4" t="s">
        <v>199</v>
      </c>
      <c r="D295" s="3" t="s">
        <v>20</v>
      </c>
      <c r="E295" s="3">
        <v>17.73</v>
      </c>
      <c r="F295" s="3">
        <v>26</v>
      </c>
      <c r="G295" s="3">
        <v>3.07</v>
      </c>
      <c r="H295" s="3">
        <v>317.33</v>
      </c>
      <c r="I295" s="3">
        <v>106.04</v>
      </c>
      <c r="J295" s="3">
        <v>17.329999999999998</v>
      </c>
      <c r="K295" s="3">
        <v>2.6</v>
      </c>
      <c r="L295" s="3">
        <v>0.04</v>
      </c>
      <c r="M295" s="3">
        <v>0.4</v>
      </c>
      <c r="N295" s="3">
        <v>0.27</v>
      </c>
    </row>
    <row r="296" spans="2:14" x14ac:dyDescent="0.3">
      <c r="B296" s="7" t="s">
        <v>202</v>
      </c>
      <c r="C296" s="4" t="s">
        <v>203</v>
      </c>
      <c r="D296" s="3" t="s">
        <v>204</v>
      </c>
      <c r="E296" s="3">
        <v>11.5</v>
      </c>
      <c r="F296" s="3">
        <v>15.42</v>
      </c>
      <c r="G296" s="3">
        <v>5.42</v>
      </c>
      <c r="H296" s="3">
        <v>205</v>
      </c>
      <c r="I296" s="3">
        <v>103.75</v>
      </c>
      <c r="J296" s="3">
        <v>28.28</v>
      </c>
      <c r="K296" s="3">
        <v>2.1</v>
      </c>
      <c r="L296" s="3">
        <v>0.08</v>
      </c>
      <c r="M296" s="3">
        <v>0.39</v>
      </c>
      <c r="N296" s="3">
        <v>1.3</v>
      </c>
    </row>
    <row r="297" spans="2:14" x14ac:dyDescent="0.3">
      <c r="B297" s="7" t="s">
        <v>202</v>
      </c>
      <c r="C297" s="4" t="s">
        <v>203</v>
      </c>
      <c r="D297" s="3" t="s">
        <v>205</v>
      </c>
      <c r="E297" s="3">
        <v>13.8</v>
      </c>
      <c r="F297" s="3">
        <v>18.5</v>
      </c>
      <c r="G297" s="3">
        <v>6.5</v>
      </c>
      <c r="H297" s="3">
        <v>246</v>
      </c>
      <c r="I297" s="3">
        <v>124.5</v>
      </c>
      <c r="J297" s="3">
        <v>33.93</v>
      </c>
      <c r="K297" s="3">
        <v>2.52</v>
      </c>
      <c r="L297" s="3">
        <v>0.09</v>
      </c>
      <c r="M297" s="3">
        <v>0.47</v>
      </c>
      <c r="N297" s="3">
        <v>1.56</v>
      </c>
    </row>
    <row r="298" spans="2:14" x14ac:dyDescent="0.3">
      <c r="B298" s="7" t="s">
        <v>202</v>
      </c>
      <c r="C298" s="4" t="s">
        <v>203</v>
      </c>
      <c r="D298" s="3" t="s">
        <v>85</v>
      </c>
      <c r="E298" s="3">
        <v>15.33</v>
      </c>
      <c r="F298" s="3">
        <v>20.56</v>
      </c>
      <c r="G298" s="3">
        <v>7.22</v>
      </c>
      <c r="H298" s="3">
        <v>273.33</v>
      </c>
      <c r="I298" s="3">
        <v>138.33000000000001</v>
      </c>
      <c r="J298" s="3">
        <v>37.700000000000003</v>
      </c>
      <c r="K298" s="3">
        <v>2.8</v>
      </c>
      <c r="L298" s="3">
        <v>0.1</v>
      </c>
      <c r="M298" s="3">
        <v>0.52</v>
      </c>
      <c r="N298" s="3">
        <v>1.73</v>
      </c>
    </row>
    <row r="299" spans="2:14" x14ac:dyDescent="0.3">
      <c r="B299" s="7" t="s">
        <v>206</v>
      </c>
      <c r="C299" s="4" t="s">
        <v>207</v>
      </c>
      <c r="D299" s="3" t="s">
        <v>208</v>
      </c>
      <c r="E299" s="3">
        <v>8.6999999999999993</v>
      </c>
      <c r="F299" s="3">
        <v>8</v>
      </c>
      <c r="G299" s="3">
        <v>53</v>
      </c>
      <c r="H299" s="3">
        <v>313</v>
      </c>
      <c r="I299" s="3">
        <v>102.7</v>
      </c>
      <c r="J299" s="3">
        <v>48.51</v>
      </c>
      <c r="K299" s="3">
        <v>1.3</v>
      </c>
      <c r="L299" s="3">
        <v>0.08</v>
      </c>
      <c r="M299" s="3">
        <v>0.18</v>
      </c>
      <c r="N299" s="3">
        <v>2.19</v>
      </c>
    </row>
    <row r="300" spans="2:14" x14ac:dyDescent="0.3">
      <c r="B300" s="7" t="s">
        <v>206</v>
      </c>
      <c r="C300" s="4" t="s">
        <v>207</v>
      </c>
      <c r="D300" s="3" t="s">
        <v>209</v>
      </c>
      <c r="E300" s="3">
        <v>10.44</v>
      </c>
      <c r="F300" s="3">
        <v>9.6</v>
      </c>
      <c r="G300" s="3">
        <v>63.6</v>
      </c>
      <c r="H300" s="3">
        <v>375.6</v>
      </c>
      <c r="I300" s="3">
        <v>123.24</v>
      </c>
      <c r="J300" s="3">
        <v>58.21</v>
      </c>
      <c r="K300" s="3">
        <v>1.56</v>
      </c>
      <c r="L300" s="3">
        <v>0.1</v>
      </c>
      <c r="M300" s="3">
        <v>0.22</v>
      </c>
      <c r="N300" s="3">
        <v>2.63</v>
      </c>
    </row>
    <row r="301" spans="2:14" x14ac:dyDescent="0.3">
      <c r="B301" s="7" t="s">
        <v>206</v>
      </c>
      <c r="C301" s="4" t="s">
        <v>207</v>
      </c>
      <c r="D301" s="3" t="s">
        <v>210</v>
      </c>
      <c r="E301" s="3">
        <v>11.6</v>
      </c>
      <c r="F301" s="3">
        <v>10.67</v>
      </c>
      <c r="G301" s="3">
        <v>70.67</v>
      </c>
      <c r="H301" s="3">
        <v>417.33</v>
      </c>
      <c r="I301" s="3">
        <v>136.93</v>
      </c>
      <c r="J301" s="3">
        <v>64.680000000000007</v>
      </c>
      <c r="K301" s="3">
        <v>1.73</v>
      </c>
      <c r="L301" s="3">
        <v>0.11</v>
      </c>
      <c r="M301" s="3">
        <v>0.24</v>
      </c>
      <c r="N301" s="3">
        <v>2.92</v>
      </c>
    </row>
    <row r="302" spans="2:14" x14ac:dyDescent="0.3">
      <c r="B302" s="7" t="s">
        <v>211</v>
      </c>
      <c r="C302" s="4" t="s">
        <v>212</v>
      </c>
      <c r="D302" s="3" t="s">
        <v>213</v>
      </c>
      <c r="E302" s="3">
        <v>22.2</v>
      </c>
      <c r="F302" s="3">
        <v>18.75</v>
      </c>
      <c r="G302" s="3">
        <v>36.15</v>
      </c>
      <c r="H302" s="3">
        <v>405</v>
      </c>
      <c r="I302" s="3">
        <v>194.81</v>
      </c>
      <c r="J302" s="3">
        <v>40.26</v>
      </c>
      <c r="K302" s="3">
        <v>1.05</v>
      </c>
      <c r="L302" s="3">
        <v>0.09</v>
      </c>
      <c r="M302" s="3">
        <v>0.32</v>
      </c>
      <c r="N302" s="3">
        <v>1.23</v>
      </c>
    </row>
    <row r="303" spans="2:14" x14ac:dyDescent="0.3">
      <c r="B303" s="7" t="s">
        <v>211</v>
      </c>
      <c r="C303" s="4" t="s">
        <v>212</v>
      </c>
      <c r="D303" s="3" t="s">
        <v>214</v>
      </c>
      <c r="E303" s="3">
        <v>26.6</v>
      </c>
      <c r="F303" s="3">
        <v>22.5</v>
      </c>
      <c r="G303" s="3">
        <v>43.4</v>
      </c>
      <c r="H303" s="3">
        <v>486</v>
      </c>
      <c r="I303" s="3">
        <v>233.77</v>
      </c>
      <c r="J303" s="3">
        <v>48.31</v>
      </c>
      <c r="K303" s="3">
        <v>1.26</v>
      </c>
      <c r="L303" s="3">
        <v>0.11</v>
      </c>
      <c r="M303" s="3">
        <v>0.38</v>
      </c>
      <c r="N303" s="3">
        <v>1.48</v>
      </c>
    </row>
    <row r="304" spans="2:14" x14ac:dyDescent="0.3">
      <c r="B304" s="7" t="s">
        <v>211</v>
      </c>
      <c r="C304" s="4" t="s">
        <v>212</v>
      </c>
      <c r="D304" s="3" t="s">
        <v>215</v>
      </c>
      <c r="E304" s="3">
        <v>29.6</v>
      </c>
      <c r="F304" s="3">
        <v>25</v>
      </c>
      <c r="G304" s="3">
        <v>48.2</v>
      </c>
      <c r="H304" s="3">
        <v>540</v>
      </c>
      <c r="I304" s="3">
        <v>259.74</v>
      </c>
      <c r="J304" s="3">
        <v>53.68</v>
      </c>
      <c r="K304" s="3">
        <v>1.4</v>
      </c>
      <c r="L304" s="3">
        <v>0.12</v>
      </c>
      <c r="M304" s="3">
        <v>0.42</v>
      </c>
      <c r="N304" s="3">
        <v>1.64</v>
      </c>
    </row>
    <row r="305" spans="2:14" x14ac:dyDescent="0.3">
      <c r="B305" s="7" t="s">
        <v>216</v>
      </c>
      <c r="C305" s="4" t="s">
        <v>217</v>
      </c>
      <c r="D305" s="3" t="s">
        <v>218</v>
      </c>
      <c r="E305" s="3">
        <v>7.08</v>
      </c>
      <c r="F305" s="3">
        <v>7.17</v>
      </c>
      <c r="G305" s="3">
        <v>49.75</v>
      </c>
      <c r="H305" s="3">
        <v>289.17</v>
      </c>
      <c r="I305" s="3">
        <v>148.09</v>
      </c>
      <c r="J305" s="3">
        <v>23.88</v>
      </c>
      <c r="K305" s="3">
        <v>0.99</v>
      </c>
      <c r="L305" s="3">
        <v>0.08</v>
      </c>
      <c r="M305" s="3">
        <v>0.19</v>
      </c>
      <c r="N305" s="3">
        <v>1.43</v>
      </c>
    </row>
    <row r="306" spans="2:14" x14ac:dyDescent="0.3">
      <c r="B306" s="7" t="s">
        <v>216</v>
      </c>
      <c r="C306" s="4" t="s">
        <v>217</v>
      </c>
      <c r="D306" s="3" t="s">
        <v>219</v>
      </c>
      <c r="E306" s="3">
        <v>8.5</v>
      </c>
      <c r="F306" s="3">
        <v>8.6</v>
      </c>
      <c r="G306" s="3">
        <v>59.7</v>
      </c>
      <c r="H306" s="3">
        <v>347</v>
      </c>
      <c r="I306" s="3">
        <v>177.71</v>
      </c>
      <c r="J306" s="3">
        <v>28.66</v>
      </c>
      <c r="K306" s="3">
        <v>1.19</v>
      </c>
      <c r="L306" s="3">
        <v>0.09</v>
      </c>
      <c r="M306" s="3">
        <v>0.23</v>
      </c>
      <c r="N306" s="3">
        <v>1.71</v>
      </c>
    </row>
    <row r="307" spans="2:14" x14ac:dyDescent="0.3">
      <c r="B307" s="7" t="s">
        <v>216</v>
      </c>
      <c r="C307" s="4" t="s">
        <v>217</v>
      </c>
      <c r="D307" s="3" t="s">
        <v>220</v>
      </c>
      <c r="E307" s="3">
        <v>9.44</v>
      </c>
      <c r="F307" s="3">
        <v>9.56</v>
      </c>
      <c r="G307" s="3">
        <v>66.33</v>
      </c>
      <c r="H307" s="3">
        <v>385.56</v>
      </c>
      <c r="I307" s="3">
        <v>197.46</v>
      </c>
      <c r="J307" s="3">
        <v>31.84</v>
      </c>
      <c r="K307" s="3">
        <v>1.32</v>
      </c>
      <c r="L307" s="3">
        <v>0.1</v>
      </c>
      <c r="M307" s="3">
        <v>0.26</v>
      </c>
      <c r="N307" s="3">
        <v>1.9</v>
      </c>
    </row>
    <row r="308" spans="2:14" x14ac:dyDescent="0.3">
      <c r="B308" s="7" t="s">
        <v>221</v>
      </c>
      <c r="C308" s="4" t="s">
        <v>222</v>
      </c>
      <c r="D308" s="3" t="s">
        <v>223</v>
      </c>
      <c r="E308" s="3">
        <v>6.33</v>
      </c>
      <c r="F308" s="3">
        <v>6.58</v>
      </c>
      <c r="G308" s="3">
        <v>47.92</v>
      </c>
      <c r="H308" s="3">
        <v>275</v>
      </c>
      <c r="I308" s="3">
        <v>57.18</v>
      </c>
      <c r="J308" s="3">
        <v>16.91</v>
      </c>
      <c r="K308" s="3">
        <v>1.07</v>
      </c>
      <c r="L308" s="3">
        <v>7.0000000000000007E-2</v>
      </c>
      <c r="M308" s="3">
        <v>0.1</v>
      </c>
      <c r="N308" s="3">
        <v>1.59</v>
      </c>
    </row>
    <row r="309" spans="2:14" x14ac:dyDescent="0.3">
      <c r="B309" s="7" t="s">
        <v>221</v>
      </c>
      <c r="C309" s="4" t="s">
        <v>222</v>
      </c>
      <c r="D309" s="3" t="s">
        <v>224</v>
      </c>
      <c r="E309" s="3">
        <v>7.6</v>
      </c>
      <c r="F309" s="3">
        <v>7.9</v>
      </c>
      <c r="G309" s="3">
        <v>57.5</v>
      </c>
      <c r="H309" s="3">
        <v>330</v>
      </c>
      <c r="I309" s="3">
        <v>68.62</v>
      </c>
      <c r="J309" s="3">
        <v>20.29</v>
      </c>
      <c r="K309" s="3">
        <v>1.28</v>
      </c>
      <c r="L309" s="3">
        <v>0.08</v>
      </c>
      <c r="M309" s="3">
        <v>0.12</v>
      </c>
      <c r="N309" s="3">
        <v>1.91</v>
      </c>
    </row>
    <row r="310" spans="2:14" x14ac:dyDescent="0.3">
      <c r="B310" s="7" t="s">
        <v>221</v>
      </c>
      <c r="C310" s="4" t="s">
        <v>222</v>
      </c>
      <c r="D310" s="3" t="s">
        <v>20</v>
      </c>
      <c r="E310" s="3">
        <v>8.36</v>
      </c>
      <c r="F310" s="3">
        <v>8.82</v>
      </c>
      <c r="G310" s="3">
        <v>64.27</v>
      </c>
      <c r="H310" s="3">
        <v>368.18</v>
      </c>
      <c r="I310" s="3">
        <v>76.3</v>
      </c>
      <c r="J310" s="3">
        <v>22.57</v>
      </c>
      <c r="K310" s="3">
        <v>1.43</v>
      </c>
      <c r="L310" s="3">
        <v>0.09</v>
      </c>
      <c r="M310" s="3">
        <v>0.14000000000000001</v>
      </c>
      <c r="N310" s="3">
        <v>2.17</v>
      </c>
    </row>
    <row r="311" spans="2:14" x14ac:dyDescent="0.3">
      <c r="B311" s="7" t="s">
        <v>221</v>
      </c>
      <c r="C311" s="4" t="s">
        <v>222</v>
      </c>
      <c r="D311" s="3" t="s">
        <v>225</v>
      </c>
      <c r="E311" s="16">
        <v>9.1999999999999993</v>
      </c>
      <c r="F311" s="16">
        <v>9.6999999999999993</v>
      </c>
      <c r="G311" s="16">
        <v>70.7</v>
      </c>
      <c r="H311" s="16">
        <v>405</v>
      </c>
      <c r="I311" s="16">
        <v>83.93</v>
      </c>
      <c r="J311" s="16">
        <v>24.83</v>
      </c>
      <c r="K311" s="16">
        <v>1.57</v>
      </c>
      <c r="L311" s="16">
        <v>0.1</v>
      </c>
      <c r="M311" s="16">
        <v>0.15</v>
      </c>
      <c r="N311" s="16">
        <v>2.39</v>
      </c>
    </row>
    <row r="312" spans="2:14" x14ac:dyDescent="0.3">
      <c r="B312" s="7" t="s">
        <v>226</v>
      </c>
      <c r="C312" s="4" t="s">
        <v>227</v>
      </c>
      <c r="D312" s="6">
        <v>180</v>
      </c>
      <c r="E312" s="3">
        <v>0.09</v>
      </c>
      <c r="F312" s="3">
        <v>0.03</v>
      </c>
      <c r="G312" s="3">
        <v>8.91</v>
      </c>
      <c r="H312" s="3">
        <v>31.5</v>
      </c>
      <c r="I312" s="3">
        <v>0.23</v>
      </c>
      <c r="J312" s="3">
        <v>0</v>
      </c>
      <c r="K312" s="3">
        <v>0.03</v>
      </c>
      <c r="L312" s="3">
        <v>0</v>
      </c>
      <c r="M312" s="3">
        <v>0</v>
      </c>
      <c r="N312" s="3">
        <v>0</v>
      </c>
    </row>
    <row r="313" spans="2:14" x14ac:dyDescent="0.3">
      <c r="B313" s="7" t="s">
        <v>226</v>
      </c>
      <c r="C313" s="4" t="s">
        <v>227</v>
      </c>
      <c r="D313" s="6">
        <v>200</v>
      </c>
      <c r="E313" s="3">
        <v>0.1</v>
      </c>
      <c r="F313" s="3">
        <v>0.03</v>
      </c>
      <c r="G313" s="3">
        <v>9.9</v>
      </c>
      <c r="H313" s="3">
        <v>35</v>
      </c>
      <c r="I313" s="3">
        <v>0.26</v>
      </c>
      <c r="J313" s="3">
        <v>0</v>
      </c>
      <c r="K313" s="3">
        <v>0.03</v>
      </c>
      <c r="L313" s="3">
        <v>0</v>
      </c>
      <c r="M313" s="3">
        <v>0</v>
      </c>
      <c r="N313" s="3">
        <v>0</v>
      </c>
    </row>
    <row r="314" spans="2:14" x14ac:dyDescent="0.3">
      <c r="B314" s="7" t="s">
        <v>13</v>
      </c>
      <c r="C314" s="4" t="s">
        <v>14</v>
      </c>
      <c r="D314" s="6">
        <v>180</v>
      </c>
      <c r="E314" s="3">
        <v>1.44</v>
      </c>
      <c r="F314" s="3">
        <v>1.62</v>
      </c>
      <c r="G314" s="3">
        <v>11.16</v>
      </c>
      <c r="H314" s="3">
        <v>62.1</v>
      </c>
      <c r="I314" s="3">
        <v>54.27</v>
      </c>
      <c r="J314" s="3">
        <v>6.3</v>
      </c>
      <c r="K314" s="3">
        <v>7.0000000000000007E-2</v>
      </c>
      <c r="L314" s="3">
        <v>0.02</v>
      </c>
      <c r="M314" s="3">
        <v>7.0000000000000007E-2</v>
      </c>
      <c r="N314" s="3">
        <v>0.59</v>
      </c>
    </row>
    <row r="315" spans="2:14" x14ac:dyDescent="0.3">
      <c r="B315" s="7" t="s">
        <v>13</v>
      </c>
      <c r="C315" s="4" t="s">
        <v>14</v>
      </c>
      <c r="D315" s="6">
        <v>200</v>
      </c>
      <c r="E315" s="3">
        <v>1.6</v>
      </c>
      <c r="F315" s="3">
        <v>1.8</v>
      </c>
      <c r="G315" s="3">
        <v>12.4</v>
      </c>
      <c r="H315" s="3">
        <v>69</v>
      </c>
      <c r="I315" s="3">
        <v>60.3</v>
      </c>
      <c r="J315" s="3">
        <v>7</v>
      </c>
      <c r="K315" s="3">
        <v>0.08</v>
      </c>
      <c r="L315" s="3">
        <v>0.02</v>
      </c>
      <c r="M315" s="3">
        <v>0.08</v>
      </c>
      <c r="N315" s="3">
        <v>0.65</v>
      </c>
    </row>
    <row r="316" spans="2:14" x14ac:dyDescent="0.3">
      <c r="B316" s="7" t="s">
        <v>228</v>
      </c>
      <c r="C316" s="4" t="s">
        <v>229</v>
      </c>
      <c r="D316" s="6">
        <v>180</v>
      </c>
      <c r="E316" s="3">
        <v>0.18</v>
      </c>
      <c r="F316" s="3">
        <v>0.04</v>
      </c>
      <c r="G316" s="3">
        <v>9.18</v>
      </c>
      <c r="H316" s="3">
        <v>36.9</v>
      </c>
      <c r="I316" s="3">
        <v>2.79</v>
      </c>
      <c r="J316" s="3">
        <v>0.76</v>
      </c>
      <c r="K316" s="3">
        <v>0.06</v>
      </c>
      <c r="L316" s="3">
        <v>0</v>
      </c>
      <c r="M316" s="3">
        <v>0</v>
      </c>
      <c r="N316" s="3">
        <v>2.52</v>
      </c>
    </row>
    <row r="317" spans="2:14" x14ac:dyDescent="0.3">
      <c r="B317" s="7" t="s">
        <v>228</v>
      </c>
      <c r="C317" s="4" t="s">
        <v>229</v>
      </c>
      <c r="D317" s="6">
        <v>200</v>
      </c>
      <c r="E317" s="3">
        <v>0.2</v>
      </c>
      <c r="F317" s="3">
        <v>0.04</v>
      </c>
      <c r="G317" s="3">
        <v>10.199999999999999</v>
      </c>
      <c r="H317" s="3">
        <v>41</v>
      </c>
      <c r="I317" s="3">
        <v>3.1</v>
      </c>
      <c r="J317" s="3">
        <v>0.84</v>
      </c>
      <c r="K317" s="3">
        <v>7.0000000000000007E-2</v>
      </c>
      <c r="L317" s="3">
        <v>0</v>
      </c>
      <c r="M317" s="3">
        <v>0</v>
      </c>
      <c r="N317" s="3">
        <v>2.8</v>
      </c>
    </row>
    <row r="318" spans="2:14" x14ac:dyDescent="0.3">
      <c r="B318" s="7" t="s">
        <v>230</v>
      </c>
      <c r="C318" s="4" t="s">
        <v>231</v>
      </c>
      <c r="D318" s="6">
        <v>180</v>
      </c>
      <c r="E318" s="3">
        <v>2.61</v>
      </c>
      <c r="F318" s="3">
        <v>2.52</v>
      </c>
      <c r="G318" s="3">
        <v>13.41</v>
      </c>
      <c r="H318" s="3">
        <v>84.6</v>
      </c>
      <c r="I318" s="3">
        <v>95.27</v>
      </c>
      <c r="J318" s="3">
        <v>10.96</v>
      </c>
      <c r="K318" s="3">
        <v>0.1</v>
      </c>
      <c r="L318" s="3">
        <v>0.03</v>
      </c>
      <c r="M318" s="3">
        <v>0.01</v>
      </c>
      <c r="N318" s="3">
        <v>0.47</v>
      </c>
    </row>
    <row r="319" spans="2:14" x14ac:dyDescent="0.3">
      <c r="B319" s="7" t="s">
        <v>230</v>
      </c>
      <c r="C319" s="4" t="s">
        <v>231</v>
      </c>
      <c r="D319" s="6">
        <v>200</v>
      </c>
      <c r="E319" s="3">
        <v>2.9</v>
      </c>
      <c r="F319" s="3">
        <v>2.8</v>
      </c>
      <c r="G319" s="3">
        <v>14.9</v>
      </c>
      <c r="H319" s="3">
        <v>94</v>
      </c>
      <c r="I319" s="3">
        <v>105.86</v>
      </c>
      <c r="J319" s="3">
        <v>12.18</v>
      </c>
      <c r="K319" s="3">
        <v>0.11</v>
      </c>
      <c r="L319" s="3">
        <v>0.03</v>
      </c>
      <c r="M319" s="3">
        <v>0.01</v>
      </c>
      <c r="N319" s="3">
        <v>0.52</v>
      </c>
    </row>
    <row r="320" spans="2:14" x14ac:dyDescent="0.3">
      <c r="B320" s="7" t="s">
        <v>232</v>
      </c>
      <c r="C320" s="4" t="s">
        <v>233</v>
      </c>
      <c r="D320" s="6">
        <v>180</v>
      </c>
      <c r="E320" s="3">
        <v>2.97</v>
      </c>
      <c r="F320" s="3">
        <v>2.25</v>
      </c>
      <c r="G320" s="3">
        <v>12.33</v>
      </c>
      <c r="H320" s="3">
        <v>79.2</v>
      </c>
      <c r="I320" s="3">
        <v>97.71</v>
      </c>
      <c r="J320" s="3">
        <v>45.99</v>
      </c>
      <c r="K320" s="3">
        <v>0.54</v>
      </c>
      <c r="L320" s="3">
        <v>0.03</v>
      </c>
      <c r="M320" s="3">
        <v>0.11</v>
      </c>
      <c r="N320" s="3">
        <v>0.47</v>
      </c>
    </row>
    <row r="321" spans="2:14" x14ac:dyDescent="0.3">
      <c r="B321" s="7" t="s">
        <v>232</v>
      </c>
      <c r="C321" s="4" t="s">
        <v>233</v>
      </c>
      <c r="D321" s="6">
        <v>200</v>
      </c>
      <c r="E321" s="3">
        <v>3.3</v>
      </c>
      <c r="F321" s="3">
        <v>2.5</v>
      </c>
      <c r="G321" s="3">
        <v>13.7</v>
      </c>
      <c r="H321" s="3">
        <v>88</v>
      </c>
      <c r="I321" s="3">
        <v>108.57</v>
      </c>
      <c r="J321" s="3">
        <v>51.1</v>
      </c>
      <c r="K321" s="3">
        <v>0.6</v>
      </c>
      <c r="L321" s="3">
        <v>0.03</v>
      </c>
      <c r="M321" s="3">
        <v>0.12</v>
      </c>
      <c r="N321" s="3">
        <v>0.52</v>
      </c>
    </row>
    <row r="322" spans="2:14" x14ac:dyDescent="0.3">
      <c r="B322" s="7" t="s">
        <v>234</v>
      </c>
      <c r="C322" s="4" t="s">
        <v>235</v>
      </c>
      <c r="D322" s="6">
        <v>180</v>
      </c>
      <c r="E322" s="3">
        <v>0.9</v>
      </c>
      <c r="F322" s="3">
        <v>0.05</v>
      </c>
      <c r="G322" s="3">
        <v>24.75</v>
      </c>
      <c r="H322" s="3">
        <v>99</v>
      </c>
      <c r="I322" s="3">
        <v>25.82</v>
      </c>
      <c r="J322" s="3">
        <v>16.440000000000001</v>
      </c>
      <c r="K322" s="3">
        <v>0.55000000000000004</v>
      </c>
      <c r="L322" s="3">
        <v>0.01</v>
      </c>
      <c r="M322" s="3">
        <v>0.03</v>
      </c>
      <c r="N322" s="3">
        <v>0.28999999999999998</v>
      </c>
    </row>
    <row r="323" spans="2:14" x14ac:dyDescent="0.3">
      <c r="B323" s="7" t="s">
        <v>234</v>
      </c>
      <c r="C323" s="4" t="s">
        <v>235</v>
      </c>
      <c r="D323" s="6">
        <v>200</v>
      </c>
      <c r="E323" s="3">
        <v>1</v>
      </c>
      <c r="F323" s="3">
        <v>0.05</v>
      </c>
      <c r="G323" s="3">
        <v>27.5</v>
      </c>
      <c r="H323" s="3">
        <v>110</v>
      </c>
      <c r="I323" s="3">
        <v>28.69</v>
      </c>
      <c r="J323" s="3">
        <v>18.27</v>
      </c>
      <c r="K323" s="3">
        <v>0.61</v>
      </c>
      <c r="L323" s="3">
        <v>0.01</v>
      </c>
      <c r="M323" s="3">
        <v>0.03</v>
      </c>
      <c r="N323" s="3">
        <v>0.32</v>
      </c>
    </row>
    <row r="324" spans="2:14" x14ac:dyDescent="0.3">
      <c r="B324" s="7" t="s">
        <v>28</v>
      </c>
      <c r="C324" s="4" t="s">
        <v>29</v>
      </c>
      <c r="D324" s="6">
        <v>180</v>
      </c>
      <c r="E324" s="3">
        <v>0.18</v>
      </c>
      <c r="F324" s="3">
        <v>0.09</v>
      </c>
      <c r="G324" s="3">
        <v>15.48</v>
      </c>
      <c r="H324" s="3">
        <v>61.2</v>
      </c>
      <c r="I324" s="3">
        <v>5.43</v>
      </c>
      <c r="J324" s="3">
        <v>2.82</v>
      </c>
      <c r="K324" s="3">
        <v>0.72</v>
      </c>
      <c r="L324" s="3">
        <v>0.01</v>
      </c>
      <c r="M324" s="3">
        <v>0.01</v>
      </c>
      <c r="N324" s="3">
        <v>1.44</v>
      </c>
    </row>
    <row r="325" spans="2:14" x14ac:dyDescent="0.3">
      <c r="B325" s="7" t="s">
        <v>28</v>
      </c>
      <c r="C325" s="4" t="s">
        <v>29</v>
      </c>
      <c r="D325" s="6">
        <v>200</v>
      </c>
      <c r="E325" s="3">
        <v>0.2</v>
      </c>
      <c r="F325" s="3">
        <v>0.1</v>
      </c>
      <c r="G325" s="3">
        <v>17.2</v>
      </c>
      <c r="H325" s="3">
        <v>68</v>
      </c>
      <c r="I325" s="3">
        <v>6.03</v>
      </c>
      <c r="J325" s="3">
        <v>3.13</v>
      </c>
      <c r="K325" s="3">
        <v>0.8</v>
      </c>
      <c r="L325" s="3">
        <v>0.01</v>
      </c>
      <c r="M325" s="3">
        <v>0.01</v>
      </c>
      <c r="N325" s="3">
        <v>1.6</v>
      </c>
    </row>
    <row r="326" spans="2:14" x14ac:dyDescent="0.3">
      <c r="B326" s="7" t="s">
        <v>236</v>
      </c>
      <c r="C326" s="4" t="s">
        <v>237</v>
      </c>
      <c r="D326" s="6">
        <v>180</v>
      </c>
      <c r="E326" s="3">
        <v>0.09</v>
      </c>
      <c r="F326" s="3">
        <v>0.09</v>
      </c>
      <c r="G326" s="3">
        <v>24.84</v>
      </c>
      <c r="H326" s="3">
        <v>98.1</v>
      </c>
      <c r="I326" s="3">
        <v>7.63</v>
      </c>
      <c r="J326" s="3">
        <v>2.39</v>
      </c>
      <c r="K326" s="3">
        <v>0.63</v>
      </c>
      <c r="L326" s="3">
        <v>0.01</v>
      </c>
      <c r="M326" s="3">
        <v>0.01</v>
      </c>
      <c r="N326" s="3">
        <v>1.22</v>
      </c>
    </row>
    <row r="327" spans="2:14" x14ac:dyDescent="0.3">
      <c r="B327" s="7" t="s">
        <v>236</v>
      </c>
      <c r="C327" s="4" t="s">
        <v>237</v>
      </c>
      <c r="D327" s="6">
        <v>200</v>
      </c>
      <c r="E327" s="3">
        <v>0.1</v>
      </c>
      <c r="F327" s="3">
        <v>0.1</v>
      </c>
      <c r="G327" s="3">
        <v>27.6</v>
      </c>
      <c r="H327" s="3">
        <v>109</v>
      </c>
      <c r="I327" s="3">
        <v>8.48</v>
      </c>
      <c r="J327" s="3">
        <v>2.66</v>
      </c>
      <c r="K327" s="3">
        <v>0.7</v>
      </c>
      <c r="L327" s="3">
        <v>0.01</v>
      </c>
      <c r="M327" s="3">
        <v>0.01</v>
      </c>
      <c r="N327" s="3">
        <v>1.36</v>
      </c>
    </row>
    <row r="328" spans="2:14" x14ac:dyDescent="0.3">
      <c r="B328" s="7" t="s">
        <v>238</v>
      </c>
      <c r="C328" s="4" t="s">
        <v>239</v>
      </c>
      <c r="D328" s="6">
        <v>180</v>
      </c>
      <c r="E328" s="3">
        <v>0.18</v>
      </c>
      <c r="F328" s="3">
        <v>0.09</v>
      </c>
      <c r="G328" s="3">
        <v>19.260000000000002</v>
      </c>
      <c r="H328" s="3">
        <v>77.400000000000006</v>
      </c>
      <c r="I328" s="3">
        <v>10.34</v>
      </c>
      <c r="J328" s="3">
        <v>6.7</v>
      </c>
      <c r="K328" s="3">
        <v>0.32</v>
      </c>
      <c r="L328" s="3">
        <v>0.01</v>
      </c>
      <c r="M328" s="3">
        <v>0.01</v>
      </c>
      <c r="N328" s="3">
        <v>43.2</v>
      </c>
    </row>
    <row r="329" spans="2:14" x14ac:dyDescent="0.3">
      <c r="B329" s="7" t="s">
        <v>238</v>
      </c>
      <c r="C329" s="4" t="s">
        <v>239</v>
      </c>
      <c r="D329" s="6">
        <v>200</v>
      </c>
      <c r="E329" s="3">
        <v>0.2</v>
      </c>
      <c r="F329" s="3">
        <v>0.1</v>
      </c>
      <c r="G329" s="3">
        <v>21.4</v>
      </c>
      <c r="H329" s="3">
        <v>86</v>
      </c>
      <c r="I329" s="3">
        <v>11.49</v>
      </c>
      <c r="J329" s="3">
        <v>7.44</v>
      </c>
      <c r="K329" s="3">
        <v>0.36</v>
      </c>
      <c r="L329" s="3">
        <v>0.01</v>
      </c>
      <c r="M329" s="3">
        <v>0.01</v>
      </c>
      <c r="N329" s="3">
        <v>48</v>
      </c>
    </row>
    <row r="330" spans="2:14" x14ac:dyDescent="0.3">
      <c r="B330" s="7" t="s">
        <v>240</v>
      </c>
      <c r="C330" s="4" t="s">
        <v>241</v>
      </c>
      <c r="D330" s="3">
        <v>180</v>
      </c>
      <c r="E330" s="3">
        <v>0.09</v>
      </c>
      <c r="F330" s="3">
        <v>0</v>
      </c>
      <c r="G330" s="3">
        <v>34.47</v>
      </c>
      <c r="H330" s="3">
        <v>133.19999999999999</v>
      </c>
      <c r="I330" s="3">
        <v>6.88</v>
      </c>
      <c r="J330" s="3">
        <v>2.02</v>
      </c>
      <c r="K330" s="3">
        <v>0.41</v>
      </c>
      <c r="L330" s="3">
        <v>0</v>
      </c>
      <c r="M330" s="3">
        <v>0.01</v>
      </c>
      <c r="N330" s="3">
        <v>0.14000000000000001</v>
      </c>
    </row>
    <row r="331" spans="2:14" x14ac:dyDescent="0.3">
      <c r="B331" s="7" t="s">
        <v>240</v>
      </c>
      <c r="C331" s="4" t="s">
        <v>241</v>
      </c>
      <c r="D331" s="3">
        <v>200</v>
      </c>
      <c r="E331" s="3">
        <v>0.1</v>
      </c>
      <c r="F331" s="3">
        <v>0</v>
      </c>
      <c r="G331" s="3">
        <v>38.299999999999997</v>
      </c>
      <c r="H331" s="3">
        <v>148</v>
      </c>
      <c r="I331" s="3">
        <v>7.64</v>
      </c>
      <c r="J331" s="3">
        <v>2.2400000000000002</v>
      </c>
      <c r="K331" s="3">
        <v>0.45</v>
      </c>
      <c r="L331" s="3">
        <v>0</v>
      </c>
      <c r="M331" s="3">
        <v>0.01</v>
      </c>
      <c r="N331" s="3">
        <v>0.16</v>
      </c>
    </row>
    <row r="332" spans="2:14" x14ac:dyDescent="0.3">
      <c r="B332" s="1" t="s">
        <v>242</v>
      </c>
      <c r="C332" s="5" t="s">
        <v>243</v>
      </c>
      <c r="D332" s="3">
        <v>50</v>
      </c>
      <c r="E332" s="3">
        <v>0.5</v>
      </c>
      <c r="F332" s="3">
        <v>2.2999999999999998</v>
      </c>
      <c r="G332" s="3">
        <v>3</v>
      </c>
      <c r="H332" s="3">
        <v>35</v>
      </c>
      <c r="I332" s="3">
        <v>2.5</v>
      </c>
      <c r="J332" s="3">
        <v>3.5</v>
      </c>
      <c r="K332" s="3">
        <v>0.15</v>
      </c>
      <c r="L332" s="3">
        <v>0.02</v>
      </c>
      <c r="M332" s="3">
        <v>0.02</v>
      </c>
      <c r="N332" s="3">
        <v>1</v>
      </c>
    </row>
    <row r="333" spans="2:14" x14ac:dyDescent="0.3">
      <c r="B333" s="1" t="s">
        <v>242</v>
      </c>
      <c r="C333" s="5" t="s">
        <v>243</v>
      </c>
      <c r="D333" s="3">
        <v>40</v>
      </c>
      <c r="E333" s="16">
        <v>0.4</v>
      </c>
      <c r="F333" s="16">
        <v>1.84</v>
      </c>
      <c r="G333" s="16">
        <v>2.4</v>
      </c>
      <c r="H333" s="16">
        <v>28</v>
      </c>
      <c r="I333" s="16">
        <v>2</v>
      </c>
      <c r="J333" s="16">
        <v>2.8</v>
      </c>
      <c r="K333" s="16">
        <v>0.12</v>
      </c>
      <c r="L333" s="16">
        <v>1.6E-2</v>
      </c>
      <c r="M333" s="16">
        <v>1.6E-2</v>
      </c>
      <c r="N333" s="16">
        <v>0.8</v>
      </c>
    </row>
    <row r="334" spans="2:14" x14ac:dyDescent="0.3">
      <c r="B334" s="1" t="s">
        <v>309</v>
      </c>
      <c r="C334" s="5" t="s">
        <v>310</v>
      </c>
      <c r="D334" s="6">
        <v>35</v>
      </c>
      <c r="E334" s="3">
        <v>0.35</v>
      </c>
      <c r="F334" s="3">
        <v>1.19</v>
      </c>
      <c r="G334" s="3">
        <v>1.61</v>
      </c>
      <c r="H334" s="3">
        <v>18.899999999999999</v>
      </c>
      <c r="I334" s="3">
        <v>0.42</v>
      </c>
      <c r="J334" s="3">
        <v>0.37</v>
      </c>
      <c r="K334" s="3">
        <v>0.04</v>
      </c>
      <c r="L334" s="3">
        <v>0</v>
      </c>
      <c r="M334" s="3">
        <v>0</v>
      </c>
      <c r="N334" s="3">
        <v>0</v>
      </c>
    </row>
    <row r="335" spans="2:14" x14ac:dyDescent="0.3">
      <c r="B335" s="1" t="s">
        <v>309</v>
      </c>
      <c r="C335" s="5" t="s">
        <v>310</v>
      </c>
      <c r="D335" s="6">
        <v>40</v>
      </c>
      <c r="E335" s="3">
        <v>0.4</v>
      </c>
      <c r="F335" s="3">
        <v>1.36</v>
      </c>
      <c r="G335" s="3">
        <v>1.84</v>
      </c>
      <c r="H335" s="3">
        <v>21.6</v>
      </c>
      <c r="I335" s="3">
        <v>0.48</v>
      </c>
      <c r="J335" s="3">
        <v>0.42</v>
      </c>
      <c r="K335" s="3">
        <v>0.04</v>
      </c>
      <c r="L335" s="3">
        <v>0</v>
      </c>
      <c r="M335" s="3">
        <v>0</v>
      </c>
      <c r="N335" s="3">
        <v>0</v>
      </c>
    </row>
    <row r="336" spans="2:14" x14ac:dyDescent="0.3">
      <c r="B336" s="1" t="s">
        <v>309</v>
      </c>
      <c r="C336" s="5" t="s">
        <v>310</v>
      </c>
      <c r="D336" s="6">
        <v>50</v>
      </c>
      <c r="E336" s="3">
        <v>0.5</v>
      </c>
      <c r="F336" s="3">
        <v>1.7</v>
      </c>
      <c r="G336" s="3">
        <v>2.2999999999999998</v>
      </c>
      <c r="H336" s="3">
        <v>27</v>
      </c>
      <c r="I336" s="3">
        <v>0.6</v>
      </c>
      <c r="J336" s="3">
        <v>0.53</v>
      </c>
      <c r="K336" s="3">
        <v>0.05</v>
      </c>
      <c r="L336" s="3">
        <v>0</v>
      </c>
      <c r="M336" s="3">
        <v>0</v>
      </c>
      <c r="N336" s="3">
        <v>0</v>
      </c>
    </row>
    <row r="337" spans="2:14" x14ac:dyDescent="0.3">
      <c r="B337" s="5"/>
      <c r="C337" s="4" t="s">
        <v>274</v>
      </c>
      <c r="D337" s="3">
        <v>100</v>
      </c>
      <c r="E337" s="8">
        <v>1.5</v>
      </c>
      <c r="F337" s="8">
        <v>0</v>
      </c>
      <c r="G337" s="8">
        <v>21.8</v>
      </c>
      <c r="H337" s="8">
        <v>95</v>
      </c>
      <c r="I337" s="38">
        <v>8</v>
      </c>
      <c r="J337" s="38">
        <v>42</v>
      </c>
      <c r="K337" s="38">
        <v>0.6</v>
      </c>
      <c r="L337" s="38">
        <v>0.04</v>
      </c>
      <c r="M337" s="38">
        <v>0.05</v>
      </c>
      <c r="N337" s="38">
        <v>10</v>
      </c>
    </row>
    <row r="338" spans="2:14" x14ac:dyDescent="0.3">
      <c r="B338" s="5"/>
      <c r="C338" s="4" t="s">
        <v>275</v>
      </c>
      <c r="D338" s="3">
        <v>100</v>
      </c>
      <c r="E338" s="3">
        <v>0.9</v>
      </c>
      <c r="F338" s="3">
        <v>0.2</v>
      </c>
      <c r="G338" s="3">
        <v>8.1</v>
      </c>
      <c r="H338" s="3">
        <v>43</v>
      </c>
      <c r="I338" s="35">
        <v>34</v>
      </c>
      <c r="J338" s="35">
        <v>13</v>
      </c>
      <c r="K338" s="35">
        <v>0.3</v>
      </c>
      <c r="L338" s="35">
        <v>0.04</v>
      </c>
      <c r="M338" s="35">
        <v>0.03</v>
      </c>
      <c r="N338" s="35">
        <v>60</v>
      </c>
    </row>
    <row r="339" spans="2:14" x14ac:dyDescent="0.3">
      <c r="B339" s="5"/>
      <c r="C339" s="4" t="s">
        <v>276</v>
      </c>
      <c r="D339" s="3">
        <v>100</v>
      </c>
      <c r="E339" s="3">
        <v>0.4</v>
      </c>
      <c r="F339" s="3">
        <v>0.3</v>
      </c>
      <c r="G339" s="3">
        <v>10.3</v>
      </c>
      <c r="H339" s="3">
        <v>47</v>
      </c>
      <c r="I339" s="35">
        <v>19</v>
      </c>
      <c r="J339" s="35">
        <v>12</v>
      </c>
      <c r="K339" s="35">
        <v>2.2999999999999998</v>
      </c>
      <c r="L339" s="35">
        <v>0.02</v>
      </c>
      <c r="M339" s="35">
        <v>0.03</v>
      </c>
      <c r="N339" s="35">
        <v>5</v>
      </c>
    </row>
    <row r="340" spans="2:14" x14ac:dyDescent="0.3">
      <c r="B340" s="5"/>
      <c r="C340" s="4" t="s">
        <v>295</v>
      </c>
      <c r="D340" s="3">
        <v>100</v>
      </c>
      <c r="E340" s="3">
        <v>0.8</v>
      </c>
      <c r="F340" s="3">
        <v>0.3</v>
      </c>
      <c r="G340" s="3">
        <v>9.6</v>
      </c>
      <c r="H340" s="3">
        <v>49</v>
      </c>
      <c r="I340" s="35">
        <v>20</v>
      </c>
      <c r="J340" s="35">
        <v>9</v>
      </c>
      <c r="K340" s="35">
        <v>0.5</v>
      </c>
      <c r="L340" s="35">
        <v>0.06</v>
      </c>
      <c r="M340" s="35">
        <v>0.04</v>
      </c>
      <c r="N340" s="35">
        <v>10</v>
      </c>
    </row>
    <row r="341" spans="2:14" x14ac:dyDescent="0.3">
      <c r="B341" s="5"/>
      <c r="C341" s="4" t="s">
        <v>277</v>
      </c>
      <c r="D341" s="3">
        <v>100</v>
      </c>
      <c r="E341" s="3">
        <v>0.4</v>
      </c>
      <c r="F341" s="3">
        <v>0</v>
      </c>
      <c r="G341" s="3">
        <v>11.3</v>
      </c>
      <c r="H341" s="3">
        <v>46</v>
      </c>
      <c r="I341" s="35">
        <v>16</v>
      </c>
      <c r="J341" s="35">
        <v>9</v>
      </c>
      <c r="K341" s="35">
        <v>2.2000000000000002</v>
      </c>
      <c r="L341" s="35">
        <v>0.03</v>
      </c>
      <c r="M341" s="35">
        <v>0.02</v>
      </c>
      <c r="N341" s="35">
        <v>10</v>
      </c>
    </row>
    <row r="342" spans="2:14" x14ac:dyDescent="0.3">
      <c r="B342" s="5"/>
      <c r="C342" s="4" t="s">
        <v>278</v>
      </c>
      <c r="D342" s="3">
        <v>100</v>
      </c>
      <c r="E342" s="3">
        <v>0.9</v>
      </c>
      <c r="F342" s="3">
        <v>0.1</v>
      </c>
      <c r="G342" s="3">
        <v>9.5</v>
      </c>
      <c r="H342" s="3">
        <v>45</v>
      </c>
      <c r="I342" s="35">
        <v>20</v>
      </c>
      <c r="J342" s="35">
        <v>16</v>
      </c>
      <c r="K342" s="35">
        <v>0.6</v>
      </c>
      <c r="L342" s="35">
        <v>0.04</v>
      </c>
      <c r="M342" s="35">
        <v>0.08</v>
      </c>
      <c r="N342" s="35">
        <v>10</v>
      </c>
    </row>
    <row r="343" spans="2:14" x14ac:dyDescent="0.3">
      <c r="B343" s="1"/>
      <c r="C343" s="2" t="s">
        <v>305</v>
      </c>
      <c r="D343" s="3">
        <v>180</v>
      </c>
      <c r="E343" s="3">
        <v>5.04</v>
      </c>
      <c r="F343" s="3">
        <v>4.5</v>
      </c>
      <c r="G343" s="3">
        <v>18.36</v>
      </c>
      <c r="H343" s="3">
        <v>136.80000000000001</v>
      </c>
      <c r="I343" s="3">
        <v>207</v>
      </c>
      <c r="J343" s="3">
        <v>19.8</v>
      </c>
      <c r="K343" s="3">
        <v>7.0000000000000007E-2</v>
      </c>
      <c r="L343" s="3">
        <v>0.08</v>
      </c>
      <c r="M343" s="3">
        <v>0.42</v>
      </c>
      <c r="N343" s="3">
        <v>1.44</v>
      </c>
    </row>
    <row r="344" spans="2:14" x14ac:dyDescent="0.3">
      <c r="B344" s="1"/>
      <c r="C344" s="2" t="s">
        <v>305</v>
      </c>
      <c r="D344" s="3">
        <v>200</v>
      </c>
      <c r="E344" s="3">
        <v>5.6</v>
      </c>
      <c r="F344" s="3">
        <v>5</v>
      </c>
      <c r="G344" s="3">
        <v>20.399999999999999</v>
      </c>
      <c r="H344" s="3">
        <v>152</v>
      </c>
      <c r="I344" s="3">
        <v>230</v>
      </c>
      <c r="J344" s="3">
        <v>22</v>
      </c>
      <c r="K344" s="3">
        <v>0.08</v>
      </c>
      <c r="L344" s="3">
        <v>0.09</v>
      </c>
      <c r="M344" s="3">
        <v>0.47</v>
      </c>
      <c r="N344" s="3">
        <v>1.6</v>
      </c>
    </row>
    <row r="345" spans="2:14" x14ac:dyDescent="0.3">
      <c r="B345" s="1"/>
      <c r="C345" s="18" t="s">
        <v>296</v>
      </c>
      <c r="D345" s="3">
        <v>180</v>
      </c>
      <c r="E345" s="3">
        <v>5.4</v>
      </c>
      <c r="F345" s="3">
        <v>4.8600000000000003</v>
      </c>
      <c r="G345" s="3">
        <v>8.4600000000000009</v>
      </c>
      <c r="H345" s="3">
        <v>102.6</v>
      </c>
      <c r="I345" s="3">
        <v>216</v>
      </c>
      <c r="J345" s="3">
        <v>25.2</v>
      </c>
      <c r="K345" s="3">
        <v>0.18</v>
      </c>
      <c r="L345" s="3">
        <v>0.05</v>
      </c>
      <c r="M345" s="3">
        <v>0.31</v>
      </c>
      <c r="N345" s="3">
        <v>1.26</v>
      </c>
    </row>
    <row r="346" spans="2:14" x14ac:dyDescent="0.3">
      <c r="B346" s="5"/>
      <c r="C346" s="18" t="s">
        <v>296</v>
      </c>
      <c r="D346" s="3">
        <v>200</v>
      </c>
      <c r="E346" s="3">
        <v>6</v>
      </c>
      <c r="F346" s="3">
        <v>5.4</v>
      </c>
      <c r="G346" s="3">
        <v>9.4</v>
      </c>
      <c r="H346" s="3">
        <v>114</v>
      </c>
      <c r="I346" s="3">
        <v>240</v>
      </c>
      <c r="J346" s="3">
        <v>28</v>
      </c>
      <c r="K346" s="3">
        <v>0.2</v>
      </c>
      <c r="L346" s="3">
        <v>0.06</v>
      </c>
      <c r="M346" s="3">
        <v>0.34</v>
      </c>
      <c r="N346" s="3">
        <v>1.4</v>
      </c>
    </row>
    <row r="347" spans="2:14" x14ac:dyDescent="0.3">
      <c r="B347" s="5"/>
      <c r="C347" s="2" t="s">
        <v>304</v>
      </c>
      <c r="D347" s="3">
        <v>180</v>
      </c>
      <c r="E347" s="3">
        <v>4.68</v>
      </c>
      <c r="F347" s="3">
        <v>4.5</v>
      </c>
      <c r="G347" s="3">
        <v>19.8</v>
      </c>
      <c r="H347" s="3">
        <v>138.6</v>
      </c>
      <c r="I347" s="3">
        <v>216</v>
      </c>
      <c r="J347" s="3">
        <v>25.2</v>
      </c>
      <c r="K347" s="3">
        <v>0.18</v>
      </c>
      <c r="L347" s="3">
        <v>0.05</v>
      </c>
      <c r="M347" s="3">
        <v>0.31</v>
      </c>
      <c r="N347" s="3">
        <v>1.26</v>
      </c>
    </row>
    <row r="348" spans="2:14" x14ac:dyDescent="0.3">
      <c r="B348" s="5"/>
      <c r="C348" s="2" t="s">
        <v>304</v>
      </c>
      <c r="D348" s="3">
        <v>200</v>
      </c>
      <c r="E348" s="3">
        <v>5.2</v>
      </c>
      <c r="F348" s="3">
        <v>5</v>
      </c>
      <c r="G348" s="3">
        <v>22</v>
      </c>
      <c r="H348" s="3">
        <v>154</v>
      </c>
      <c r="I348" s="3">
        <v>240</v>
      </c>
      <c r="J348" s="3">
        <v>28</v>
      </c>
      <c r="K348" s="3">
        <v>0.2</v>
      </c>
      <c r="L348" s="3">
        <v>0.06</v>
      </c>
      <c r="M348" s="3">
        <v>0.34</v>
      </c>
      <c r="N348" s="3">
        <v>1.4</v>
      </c>
    </row>
    <row r="349" spans="2:14" x14ac:dyDescent="0.3">
      <c r="B349" s="5"/>
      <c r="C349" s="2" t="s">
        <v>302</v>
      </c>
      <c r="D349" s="3">
        <v>180</v>
      </c>
      <c r="E349" s="3">
        <v>1.8</v>
      </c>
      <c r="F349" s="3">
        <v>0</v>
      </c>
      <c r="G349" s="3">
        <v>5.94</v>
      </c>
      <c r="H349" s="3">
        <v>32.4</v>
      </c>
      <c r="I349" s="3">
        <v>23.4</v>
      </c>
      <c r="J349" s="3">
        <v>0</v>
      </c>
      <c r="K349" s="3">
        <v>1.26</v>
      </c>
      <c r="L349" s="3">
        <v>0.02</v>
      </c>
      <c r="M349" s="3">
        <v>0.05</v>
      </c>
      <c r="N349" s="3">
        <v>18</v>
      </c>
    </row>
    <row r="350" spans="2:14" x14ac:dyDescent="0.3">
      <c r="B350" s="5"/>
      <c r="C350" s="2" t="s">
        <v>302</v>
      </c>
      <c r="D350" s="3">
        <v>200</v>
      </c>
      <c r="E350" s="3">
        <v>2</v>
      </c>
      <c r="F350" s="3">
        <v>0</v>
      </c>
      <c r="G350" s="3">
        <v>6.6</v>
      </c>
      <c r="H350" s="3">
        <v>36</v>
      </c>
      <c r="I350" s="3">
        <v>26</v>
      </c>
      <c r="J350" s="3">
        <v>0</v>
      </c>
      <c r="K350" s="3">
        <v>1.4</v>
      </c>
      <c r="L350" s="3">
        <v>0.02</v>
      </c>
      <c r="M350" s="3">
        <v>0.06</v>
      </c>
      <c r="N350" s="3">
        <v>20</v>
      </c>
    </row>
    <row r="351" spans="2:14" x14ac:dyDescent="0.3">
      <c r="B351" s="5"/>
      <c r="C351" s="2" t="s">
        <v>303</v>
      </c>
      <c r="D351" s="3">
        <v>180</v>
      </c>
      <c r="E351" s="3">
        <v>0.9</v>
      </c>
      <c r="F351" s="3">
        <v>0</v>
      </c>
      <c r="G351" s="3">
        <v>16.38</v>
      </c>
      <c r="H351" s="3">
        <v>68.400000000000006</v>
      </c>
      <c r="I351" s="3">
        <v>12.6</v>
      </c>
      <c r="J351" s="3">
        <v>7.2</v>
      </c>
      <c r="K351" s="3">
        <v>0.54</v>
      </c>
      <c r="L351" s="3">
        <v>0.02</v>
      </c>
      <c r="M351" s="3">
        <v>0.02</v>
      </c>
      <c r="N351" s="3">
        <v>3.6</v>
      </c>
    </row>
    <row r="352" spans="2:14" x14ac:dyDescent="0.3">
      <c r="B352" s="5"/>
      <c r="C352" s="2" t="s">
        <v>303</v>
      </c>
      <c r="D352" s="3">
        <v>200</v>
      </c>
      <c r="E352" s="3">
        <v>1</v>
      </c>
      <c r="F352" s="3">
        <v>0</v>
      </c>
      <c r="G352" s="3">
        <v>18.2</v>
      </c>
      <c r="H352" s="3">
        <v>76</v>
      </c>
      <c r="I352" s="3">
        <v>14</v>
      </c>
      <c r="J352" s="3">
        <v>8</v>
      </c>
      <c r="K352" s="3">
        <v>0.6</v>
      </c>
      <c r="L352" s="3">
        <v>0.02</v>
      </c>
      <c r="M352" s="3">
        <v>0.02</v>
      </c>
      <c r="N352" s="3">
        <v>4</v>
      </c>
    </row>
    <row r="353" spans="2:14" x14ac:dyDescent="0.3">
      <c r="B353" s="5"/>
      <c r="C353" s="2" t="s">
        <v>299</v>
      </c>
      <c r="D353" s="3">
        <v>180</v>
      </c>
      <c r="E353" s="3">
        <v>0.9</v>
      </c>
      <c r="F353" s="3">
        <v>0</v>
      </c>
      <c r="G353" s="3">
        <v>25.2</v>
      </c>
      <c r="H353" s="3">
        <v>100.8</v>
      </c>
      <c r="I353" s="3">
        <v>36</v>
      </c>
      <c r="J353" s="3">
        <v>18</v>
      </c>
      <c r="K353" s="3">
        <v>0.36</v>
      </c>
      <c r="L353" s="3">
        <v>0.04</v>
      </c>
      <c r="M353" s="3">
        <v>7.0000000000000007E-2</v>
      </c>
      <c r="N353" s="3">
        <v>7.2</v>
      </c>
    </row>
    <row r="354" spans="2:14" x14ac:dyDescent="0.3">
      <c r="B354" s="5"/>
      <c r="C354" s="2" t="s">
        <v>299</v>
      </c>
      <c r="D354" s="3">
        <v>200</v>
      </c>
      <c r="E354" s="3">
        <v>1</v>
      </c>
      <c r="F354" s="3">
        <v>0</v>
      </c>
      <c r="G354" s="3">
        <v>28</v>
      </c>
      <c r="H354" s="3">
        <v>112</v>
      </c>
      <c r="I354" s="3">
        <v>40</v>
      </c>
      <c r="J354" s="3">
        <v>20</v>
      </c>
      <c r="K354" s="3">
        <v>0.4</v>
      </c>
      <c r="L354" s="3">
        <v>0.04</v>
      </c>
      <c r="M354" s="3">
        <v>0.08</v>
      </c>
      <c r="N354" s="3">
        <v>8</v>
      </c>
    </row>
    <row r="355" spans="2:14" x14ac:dyDescent="0.3">
      <c r="B355" s="37" t="s">
        <v>300</v>
      </c>
      <c r="C355" s="2" t="s">
        <v>301</v>
      </c>
      <c r="D355" s="3">
        <v>180</v>
      </c>
      <c r="E355" s="3">
        <v>4.95</v>
      </c>
      <c r="F355" s="3">
        <v>5.58</v>
      </c>
      <c r="G355" s="3">
        <v>7.74</v>
      </c>
      <c r="H355" s="3">
        <v>99</v>
      </c>
      <c r="I355" s="3">
        <v>190.08</v>
      </c>
      <c r="J355" s="3">
        <v>21.92</v>
      </c>
      <c r="K355" s="3">
        <v>0.15</v>
      </c>
      <c r="L355" s="3">
        <v>0.05</v>
      </c>
      <c r="M355" s="3">
        <v>0.22</v>
      </c>
      <c r="N355" s="3">
        <v>0.94</v>
      </c>
    </row>
    <row r="356" spans="2:14" x14ac:dyDescent="0.3">
      <c r="B356" s="37" t="s">
        <v>300</v>
      </c>
      <c r="C356" s="2" t="s">
        <v>301</v>
      </c>
      <c r="D356" s="3">
        <v>200</v>
      </c>
      <c r="E356" s="3">
        <v>5.5</v>
      </c>
      <c r="F356" s="3">
        <v>6.2</v>
      </c>
      <c r="G356" s="3">
        <v>8.6</v>
      </c>
      <c r="H356" s="3">
        <v>110</v>
      </c>
      <c r="I356" s="3">
        <v>211.2</v>
      </c>
      <c r="J356" s="3">
        <v>24.36</v>
      </c>
      <c r="K356" s="3">
        <v>0.17</v>
      </c>
      <c r="L356" s="3">
        <v>0.06</v>
      </c>
      <c r="M356" s="3">
        <v>0.24</v>
      </c>
      <c r="N356" s="3">
        <v>1.04</v>
      </c>
    </row>
  </sheetData>
  <mergeCells count="7">
    <mergeCell ref="L1:N1"/>
    <mergeCell ref="B1:B2"/>
    <mergeCell ref="C1:C2"/>
    <mergeCell ref="D1:D2"/>
    <mergeCell ref="E1:G1"/>
    <mergeCell ref="H1:H2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лагерь 1-4</vt:lpstr>
      <vt:lpstr>лагерь 5-11</vt:lpstr>
      <vt:lpstr>ПРОДУКТЫ для школы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Татьяна Самунова</cp:lastModifiedBy>
  <cp:lastPrinted>2021-04-23T07:48:12Z</cp:lastPrinted>
  <dcterms:created xsi:type="dcterms:W3CDTF">2021-03-04T12:10:07Z</dcterms:created>
  <dcterms:modified xsi:type="dcterms:W3CDTF">2025-05-14T17:07:32Z</dcterms:modified>
</cp:coreProperties>
</file>